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60" yWindow="720" windowWidth="17715" windowHeight="11505" tabRatio="343"/>
  </bookViews>
  <sheets>
    <sheet name="INSTRUCTIONS" sheetId="1" r:id="rId1"/>
    <sheet name="PRODUCT" sheetId="2" r:id="rId2"/>
  </sheets>
  <definedNames>
    <definedName name="_xlnm.Print_Area" localSheetId="0">INSTRUCTIONS!$A$1:$H$157</definedName>
    <definedName name="_xlnm.Print_Area" localSheetId="1">PRODUCT!$A$1:$N$331</definedName>
    <definedName name="_xlnm.Print_Titles" localSheetId="1">PRODUCT!$1:$1</definedName>
    <definedName name="Z_CEBACCDD_93E3_4DEF_8782_2727885401F4_.wvu.Cols" localSheetId="0" hidden="1">INSTRUCTIONS!$C:$E</definedName>
    <definedName name="Z_CEBACCDD_93E3_4DEF_8782_2727885401F4_.wvu.PrintArea" localSheetId="0" hidden="1">INSTRUCTIONS!$A$1:$H$157</definedName>
  </definedNames>
  <calcPr calcId="162913"/>
  <customWorkbookViews>
    <customWorkbookView name="New" guid="{CEBACCDD-93E3-4DEF-8782-2727885401F4}" maximized="1" windowWidth="1276" windowHeight="825" activeSheetId="1" showFormulaBar="0"/>
  </customWorkbookViews>
</workbook>
</file>

<file path=xl/calcChain.xml><?xml version="1.0" encoding="utf-8"?>
<calcChain xmlns="http://schemas.openxmlformats.org/spreadsheetml/2006/main">
  <c r="N293" i="2" l="1"/>
  <c r="N292" i="2"/>
  <c r="N291" i="2"/>
  <c r="N290" i="2"/>
  <c r="N289" i="2"/>
  <c r="M279" i="2" l="1"/>
  <c r="N279" i="2" s="1"/>
  <c r="M278" i="2"/>
  <c r="N278" i="2" s="1"/>
  <c r="M277" i="2"/>
  <c r="N277" i="2" s="1"/>
  <c r="M273" i="2"/>
  <c r="N273" i="2" s="1"/>
  <c r="M269" i="2"/>
  <c r="N269" i="2" s="1"/>
  <c r="M265" i="2"/>
  <c r="N265" i="2" s="1"/>
  <c r="M264" i="2"/>
  <c r="N264" i="2" s="1"/>
  <c r="M263" i="2"/>
  <c r="N263" i="2" s="1"/>
  <c r="M259" i="2"/>
  <c r="N259" i="2" s="1"/>
  <c r="M258" i="2"/>
  <c r="N258" i="2" s="1"/>
  <c r="M257" i="2"/>
  <c r="N257" i="2" s="1"/>
  <c r="M253" i="2"/>
  <c r="N253" i="2" s="1"/>
  <c r="M252" i="2"/>
  <c r="N252" i="2" s="1"/>
  <c r="M251" i="2"/>
  <c r="N251" i="2" s="1"/>
  <c r="M247" i="2"/>
  <c r="N247" i="2" s="1"/>
  <c r="M246" i="2"/>
  <c r="N246" i="2" s="1"/>
  <c r="M245" i="2"/>
  <c r="N245" i="2" s="1"/>
  <c r="M241" i="2" l="1"/>
  <c r="N241" i="2" s="1"/>
  <c r="M240" i="2"/>
  <c r="N240" i="2" s="1"/>
  <c r="M239" i="2"/>
  <c r="N239" i="2" s="1"/>
  <c r="M235" i="2"/>
  <c r="N235" i="2" s="1"/>
  <c r="M231" i="2"/>
  <c r="N231" i="2" s="1"/>
  <c r="M230" i="2"/>
  <c r="N230" i="2" s="1"/>
  <c r="M226" i="2"/>
  <c r="N226" i="2" s="1"/>
  <c r="M225" i="2"/>
  <c r="N225" i="2" s="1"/>
  <c r="M224" i="2"/>
  <c r="N224" i="2" s="1"/>
  <c r="M223" i="2"/>
  <c r="N223" i="2" s="1"/>
  <c r="M219" i="2"/>
  <c r="N219" i="2" s="1"/>
  <c r="M218" i="2"/>
  <c r="N218" i="2" s="1"/>
  <c r="M217" i="2"/>
  <c r="N217" i="2" s="1"/>
  <c r="M213" i="2"/>
  <c r="N213" i="2" s="1"/>
  <c r="M212" i="2"/>
  <c r="N212" i="2" s="1"/>
  <c r="M208" i="2"/>
  <c r="N208" i="2" s="1"/>
  <c r="M207" i="2"/>
  <c r="N207" i="2" s="1"/>
  <c r="M203" i="2"/>
  <c r="N203" i="2" s="1"/>
  <c r="M202" i="2"/>
  <c r="N202" i="2" s="1"/>
  <c r="M201" i="2"/>
  <c r="N201" i="2" s="1"/>
  <c r="M200" i="2"/>
  <c r="N200" i="2" s="1"/>
  <c r="M199" i="2"/>
  <c r="N199" i="2" s="1"/>
  <c r="M195" i="2"/>
  <c r="N195" i="2" s="1"/>
  <c r="M194" i="2"/>
  <c r="N194" i="2" s="1"/>
  <c r="M193" i="2"/>
  <c r="N193" i="2" s="1"/>
  <c r="M192" i="2"/>
  <c r="N192" i="2" s="1"/>
  <c r="M191" i="2"/>
  <c r="N191" i="2" s="1"/>
  <c r="N186" i="2"/>
  <c r="M187" i="2"/>
  <c r="N187" i="2" s="1"/>
  <c r="M186" i="2"/>
  <c r="M185" i="2"/>
  <c r="N185" i="2" s="1"/>
  <c r="M184" i="2"/>
  <c r="N184" i="2" s="1"/>
  <c r="M183" i="2"/>
  <c r="N183" i="2" s="1"/>
  <c r="M179" i="2"/>
  <c r="N179" i="2" s="1"/>
  <c r="M178" i="2"/>
  <c r="N178" i="2" s="1"/>
  <c r="M174" i="2"/>
  <c r="N174" i="2" s="1"/>
  <c r="M173" i="2"/>
  <c r="N173" i="2" s="1"/>
  <c r="M172" i="2"/>
  <c r="N172" i="2" s="1"/>
  <c r="M168" i="2"/>
  <c r="N168" i="2" s="1"/>
  <c r="M167" i="2"/>
  <c r="N167" i="2" s="1"/>
  <c r="M166" i="2"/>
  <c r="N166" i="2" s="1"/>
  <c r="M162" i="2"/>
  <c r="N162" i="2" s="1"/>
  <c r="M161" i="2"/>
  <c r="N161" i="2" s="1"/>
  <c r="M160" i="2"/>
  <c r="N160" i="2" s="1"/>
  <c r="M156" i="2"/>
  <c r="N156" i="2" s="1"/>
  <c r="M155" i="2"/>
  <c r="N155" i="2" s="1"/>
  <c r="M154" i="2"/>
  <c r="N154" i="2" s="1"/>
  <c r="M143" i="2"/>
  <c r="N143" i="2" s="1"/>
  <c r="M150" i="2"/>
  <c r="N150" i="2" s="1"/>
  <c r="M149" i="2"/>
  <c r="N149" i="2" s="1"/>
  <c r="M148" i="2"/>
  <c r="N148" i="2" s="1"/>
  <c r="M144" i="2"/>
  <c r="N144" i="2" s="1"/>
  <c r="M142" i="2"/>
  <c r="N142" i="2" s="1"/>
  <c r="M138" i="2"/>
  <c r="N138" i="2" s="1"/>
  <c r="M137" i="2"/>
  <c r="N137" i="2" s="1"/>
  <c r="M133" i="2"/>
  <c r="N133" i="2" s="1"/>
  <c r="M132" i="2"/>
  <c r="N132" i="2" s="1"/>
  <c r="M122" i="2"/>
  <c r="N122" i="2" s="1"/>
  <c r="M117" i="2"/>
  <c r="N117" i="2" s="1"/>
  <c r="M116" i="2"/>
  <c r="N116" i="2" s="1"/>
  <c r="M4" i="2" l="1"/>
  <c r="M111" i="2"/>
  <c r="N111" i="2" s="1"/>
  <c r="M106" i="2"/>
  <c r="N106" i="2" s="1"/>
  <c r="M104" i="2"/>
  <c r="N104" i="2" s="1"/>
  <c r="M94" i="2" l="1"/>
  <c r="N94" i="2" s="1"/>
  <c r="M90" i="2" l="1"/>
  <c r="N90" i="2" s="1"/>
  <c r="M89" i="2"/>
  <c r="N89" i="2" s="1"/>
  <c r="M88" i="2"/>
  <c r="N88" i="2" s="1"/>
  <c r="M68" i="2"/>
  <c r="N68" i="2" s="1"/>
  <c r="M67" i="2"/>
  <c r="N67" i="2" s="1"/>
  <c r="M43" i="2" l="1"/>
  <c r="N43" i="2" s="1"/>
  <c r="M42" i="2"/>
  <c r="N42" i="2" s="1"/>
  <c r="M25" i="2"/>
  <c r="N25" i="2" s="1"/>
  <c r="M15" i="2"/>
  <c r="N15" i="2" s="1"/>
  <c r="N299" i="2" l="1"/>
  <c r="N298" i="2"/>
  <c r="N297" i="2"/>
  <c r="N296" i="2"/>
  <c r="N295" i="2"/>
  <c r="N294" i="2"/>
  <c r="N288" i="2"/>
  <c r="N287" i="2"/>
  <c r="N286" i="2"/>
  <c r="N285" i="2"/>
  <c r="N284" i="2"/>
  <c r="M128" i="2"/>
  <c r="N128" i="2" s="1"/>
  <c r="M127" i="2"/>
  <c r="N127" i="2" s="1"/>
  <c r="M126" i="2"/>
  <c r="N126" i="2" s="1"/>
  <c r="M121" i="2"/>
  <c r="N121" i="2" s="1"/>
  <c r="M115" i="2"/>
  <c r="N115" i="2" s="1"/>
  <c r="M110" i="2"/>
  <c r="N110" i="2" s="1"/>
  <c r="M105" i="2"/>
  <c r="N105" i="2" s="1"/>
  <c r="M100" i="2"/>
  <c r="N100" i="2" s="1"/>
  <c r="M99" i="2"/>
  <c r="N99" i="2" s="1"/>
  <c r="M95" i="2"/>
  <c r="N95" i="2" s="1"/>
  <c r="M87" i="2"/>
  <c r="N87" i="2" s="1"/>
  <c r="M48" i="2"/>
  <c r="M44" i="2"/>
  <c r="N44" i="2" s="1"/>
  <c r="M41" i="2"/>
  <c r="N41" i="2" s="1"/>
  <c r="M37" i="2"/>
  <c r="N37" i="2" s="1"/>
  <c r="M36" i="2"/>
  <c r="M32" i="2"/>
  <c r="N32" i="2" s="1"/>
  <c r="M31" i="2"/>
  <c r="N31" i="2" s="1"/>
  <c r="M30" i="2"/>
  <c r="N30" i="2" s="1"/>
  <c r="M26" i="2"/>
  <c r="N26" i="2" s="1"/>
  <c r="M24" i="2"/>
  <c r="N24" i="2" s="1"/>
  <c r="M20" i="2"/>
  <c r="N20" i="2" s="1"/>
  <c r="M19" i="2"/>
  <c r="N19" i="2" s="1"/>
  <c r="M14" i="2"/>
  <c r="M10" i="2"/>
  <c r="N10" i="2" s="1"/>
  <c r="M9" i="2"/>
  <c r="N9" i="2" s="1"/>
  <c r="M5" i="2"/>
  <c r="M82" i="2"/>
  <c r="N82" i="2" s="1"/>
  <c r="M52" i="2"/>
  <c r="M51" i="2"/>
  <c r="M50" i="2"/>
  <c r="M49" i="2"/>
  <c r="M57" i="2"/>
  <c r="M56" i="2"/>
  <c r="M62" i="2"/>
  <c r="M61" i="2"/>
  <c r="M66" i="2"/>
  <c r="N66" i="2" s="1"/>
  <c r="M73" i="2"/>
  <c r="N73" i="2" s="1"/>
  <c r="M72" i="2"/>
  <c r="N72" i="2" s="1"/>
  <c r="M77" i="2"/>
  <c r="N77" i="2" s="1"/>
  <c r="M83" i="2"/>
  <c r="N83" i="2" s="1"/>
  <c r="N36" i="2" l="1"/>
  <c r="N314" i="2" l="1"/>
  <c r="N313" i="2"/>
  <c r="N312" i="2"/>
  <c r="N311" i="2"/>
  <c r="N310" i="2"/>
  <c r="N309" i="2"/>
  <c r="N308" i="2"/>
  <c r="N307" i="2"/>
  <c r="N306" i="2"/>
  <c r="N305" i="2"/>
  <c r="N304" i="2"/>
  <c r="N303" i="2"/>
  <c r="N302" i="2"/>
  <c r="N62" i="2" l="1"/>
  <c r="N61" i="2"/>
  <c r="N57" i="2"/>
  <c r="N56" i="2"/>
  <c r="N52" i="2"/>
  <c r="N51" i="2"/>
  <c r="N50" i="2"/>
  <c r="N49" i="2"/>
  <c r="N48" i="2"/>
  <c r="N14" i="2"/>
  <c r="N5" i="2"/>
  <c r="N4" i="2"/>
  <c r="N315" i="2" l="1"/>
</calcChain>
</file>

<file path=xl/sharedStrings.xml><?xml version="1.0" encoding="utf-8"?>
<sst xmlns="http://schemas.openxmlformats.org/spreadsheetml/2006/main" count="1031" uniqueCount="293">
  <si>
    <t>Enter thread color choice here:</t>
  </si>
  <si>
    <t>Enter Text for Name Drop Line # 1:</t>
  </si>
  <si>
    <t>Enter Text for Name Drop Line # 2:</t>
  </si>
  <si>
    <t>Enter Text for Name Drop Line # 3 (if desired):</t>
  </si>
  <si>
    <t>Layout of Line # 1? Select from list:</t>
  </si>
  <si>
    <t>Layout of Line #2? Select from list:</t>
  </si>
  <si>
    <t>Layout of Line # 3? Select from list:</t>
  </si>
  <si>
    <t>Dealer/Lodge/Guide Name</t>
  </si>
  <si>
    <t>AR or Customer #</t>
  </si>
  <si>
    <t>Phone Number</t>
  </si>
  <si>
    <t>Email Address</t>
  </si>
  <si>
    <t>Purchase Order #</t>
  </si>
  <si>
    <t>Order  Ship Date</t>
  </si>
  <si>
    <t>Contact Name</t>
  </si>
  <si>
    <t>Select from list where the embroidery will appear on the garment or item:</t>
  </si>
  <si>
    <t>Color</t>
  </si>
  <si>
    <t>Choose Block, Script or Serif lettering from list:</t>
  </si>
  <si>
    <t>If "Other", describe location here</t>
  </si>
  <si>
    <t>None Chosen</t>
  </si>
  <si>
    <t>Size</t>
  </si>
  <si>
    <t>XS</t>
  </si>
  <si>
    <t>S</t>
  </si>
  <si>
    <t>M</t>
  </si>
  <si>
    <t>L</t>
  </si>
  <si>
    <t>XL</t>
  </si>
  <si>
    <t>Qty</t>
  </si>
  <si>
    <t>Navy</t>
  </si>
  <si>
    <t>White</t>
  </si>
  <si>
    <t>Description</t>
  </si>
  <si>
    <t>Retail</t>
  </si>
  <si>
    <t>Wholesale</t>
  </si>
  <si>
    <t>Total</t>
  </si>
  <si>
    <t>XXL</t>
  </si>
  <si>
    <t>Khaki</t>
  </si>
  <si>
    <t>Blue Chambray</t>
  </si>
  <si>
    <t>Medium Blue</t>
  </si>
  <si>
    <t>Is This Order Part of an Early Order?</t>
  </si>
  <si>
    <t>Enter any additional instructions or comments here:</t>
  </si>
  <si>
    <t>Or:</t>
  </si>
  <si>
    <t>Shipping address, if different from address on your Orvis account:</t>
  </si>
  <si>
    <t>Hats</t>
  </si>
  <si>
    <t xml:space="preserve"> Structured Trucker</t>
  </si>
  <si>
    <t>Grey</t>
  </si>
  <si>
    <t>Camo  Trucker Cap</t>
  </si>
  <si>
    <t>Camo</t>
  </si>
  <si>
    <t>Blaze</t>
  </si>
  <si>
    <t xml:space="preserve"> Twill Cap</t>
  </si>
  <si>
    <t>Olive</t>
  </si>
  <si>
    <t xml:space="preserve"> Trucker Cap</t>
  </si>
  <si>
    <t>Brown</t>
  </si>
  <si>
    <t xml:space="preserve"> Waxed Cap</t>
  </si>
  <si>
    <t>Tan</t>
  </si>
  <si>
    <t>Structured Trucker</t>
  </si>
  <si>
    <t>Grand Total</t>
  </si>
  <si>
    <t xml:space="preserve">None Chosen </t>
  </si>
  <si>
    <t>Mesh Blaze Orange Wax Brim Cap</t>
  </si>
  <si>
    <t>Item #</t>
  </si>
  <si>
    <t>2AZK-89</t>
  </si>
  <si>
    <t>2AZK-35</t>
  </si>
  <si>
    <t>2P1L-21</t>
  </si>
  <si>
    <t>8X3C-01</t>
  </si>
  <si>
    <t>8X3C-05</t>
  </si>
  <si>
    <t>8X3C-21</t>
  </si>
  <si>
    <t>8X3E-03</t>
  </si>
  <si>
    <t>8X3E-21</t>
  </si>
  <si>
    <t>8X3E-02</t>
  </si>
  <si>
    <t>8X3E-66</t>
  </si>
  <si>
    <t>Crimson</t>
  </si>
  <si>
    <t>8X3G-01</t>
  </si>
  <si>
    <t>2PKB-42</t>
  </si>
  <si>
    <t>8X3G-21</t>
  </si>
  <si>
    <t>Emberglow</t>
  </si>
  <si>
    <t>Vapor</t>
  </si>
  <si>
    <t>Additional Items</t>
  </si>
  <si>
    <t>2SGJ 10</t>
  </si>
  <si>
    <t>Black</t>
  </si>
  <si>
    <t>2SGJ 34</t>
  </si>
  <si>
    <t>Dragonfly</t>
  </si>
  <si>
    <t>2SGL 06</t>
  </si>
  <si>
    <t>Hot Sauce</t>
  </si>
  <si>
    <t>2SGL 09</t>
  </si>
  <si>
    <t>Alloy</t>
  </si>
  <si>
    <t>2SGP 09</t>
  </si>
  <si>
    <t>Turbulance</t>
  </si>
  <si>
    <t>2SGP 19</t>
  </si>
  <si>
    <t>Typhoon</t>
  </si>
  <si>
    <t>2SPH 09</t>
  </si>
  <si>
    <t>Gunmetal</t>
  </si>
  <si>
    <t>2SPH 28</t>
  </si>
  <si>
    <t>Aquamarine</t>
  </si>
  <si>
    <t>2SPJ 03</t>
  </si>
  <si>
    <t>Blue Depths</t>
  </si>
  <si>
    <t>2SPJ 09</t>
  </si>
  <si>
    <t>2SPJ 42</t>
  </si>
  <si>
    <t>2SPL 09</t>
  </si>
  <si>
    <t>2SPL 28</t>
  </si>
  <si>
    <t>2SPL 42</t>
  </si>
  <si>
    <t>2SPK 09</t>
  </si>
  <si>
    <t>2SPK 42</t>
  </si>
  <si>
    <t>Women's L/S Open Air Caster</t>
  </si>
  <si>
    <t>3E9X 45</t>
  </si>
  <si>
    <t>Dusty Blue</t>
  </si>
  <si>
    <t>3E9X 81</t>
  </si>
  <si>
    <t xml:space="preserve">3E9X 72 </t>
  </si>
  <si>
    <t>Melon</t>
  </si>
  <si>
    <t>3E9X 32</t>
  </si>
  <si>
    <t>Women's L/S Tech Chambray Work Shirt</t>
  </si>
  <si>
    <t>2PNA 05</t>
  </si>
  <si>
    <t>2PNA 19</t>
  </si>
  <si>
    <t>2PNA 42</t>
  </si>
  <si>
    <t>2PNA 32</t>
  </si>
  <si>
    <t>2PNA 28</t>
  </si>
  <si>
    <t>Crocus</t>
  </si>
  <si>
    <t>Tropic Blue</t>
  </si>
  <si>
    <t>Women's S/S Open Air Caster</t>
  </si>
  <si>
    <t>2PZ6 04</t>
  </si>
  <si>
    <t>2PZ6 45</t>
  </si>
  <si>
    <t>Women's S/S Tech Chambray Work Shirt</t>
  </si>
  <si>
    <t>2XG4 19</t>
  </si>
  <si>
    <t>2XG4 32</t>
  </si>
  <si>
    <t>Women's Escape L/S Shirt</t>
  </si>
  <si>
    <t>22JL 34</t>
  </si>
  <si>
    <t>22JL 28</t>
  </si>
  <si>
    <t>22JL 22</t>
  </si>
  <si>
    <t>Aqua Sea</t>
  </si>
  <si>
    <t>Washed Sienna</t>
  </si>
  <si>
    <t>Women's Tech Chambray Plaid Work Shirt</t>
  </si>
  <si>
    <t>Aster</t>
  </si>
  <si>
    <t>Women's Hooded Open Air Caster</t>
  </si>
  <si>
    <t>19MN 61</t>
  </si>
  <si>
    <t>19MN 19</t>
  </si>
  <si>
    <t>Women's Outsmart Tech Chambray</t>
  </si>
  <si>
    <t>2XK7 09</t>
  </si>
  <si>
    <t>2XK7 28</t>
  </si>
  <si>
    <t>Women's River Guide Tech L/S</t>
  </si>
  <si>
    <t>2FZF 30</t>
  </si>
  <si>
    <t>2FZF 19</t>
  </si>
  <si>
    <t>2FZF 28</t>
  </si>
  <si>
    <t>2FZF 10</t>
  </si>
  <si>
    <t>Ocean Blue</t>
  </si>
  <si>
    <t>Clearwater</t>
  </si>
  <si>
    <t>Women's River Guide Tech S/S</t>
  </si>
  <si>
    <t>20LJ 30</t>
  </si>
  <si>
    <t>20LJ 19</t>
  </si>
  <si>
    <t>Women's Rainy Bridge Tech S/S</t>
  </si>
  <si>
    <t>2N92 05</t>
  </si>
  <si>
    <t>2N92 62</t>
  </si>
  <si>
    <t>2SGH 10</t>
  </si>
  <si>
    <t>2SGH 09</t>
  </si>
  <si>
    <t>2SGH 06</t>
  </si>
  <si>
    <t>2SGK 06</t>
  </si>
  <si>
    <t>2SGK 10</t>
  </si>
  <si>
    <t>Women's PRO Insulated Hoody</t>
  </si>
  <si>
    <t>Women's PRO Insulated Vest</t>
  </si>
  <si>
    <t>Women's PRO Half-Zip Fleece</t>
  </si>
  <si>
    <t>Women's PRO Hybrid L/S Shirt</t>
  </si>
  <si>
    <t>Women's PRO Stretch L/S Shirt</t>
  </si>
  <si>
    <t>Women's PRO Sun Crew</t>
  </si>
  <si>
    <t>Women's PRO Sun Hoody</t>
  </si>
  <si>
    <t>Men's PRO Insulated Hoody</t>
  </si>
  <si>
    <t>Men's PRO Insulated Vest</t>
  </si>
  <si>
    <t>Men's PRO Half-Zip Fleece</t>
  </si>
  <si>
    <t>2SGN 31</t>
  </si>
  <si>
    <t>2SGN 21</t>
  </si>
  <si>
    <t>2SGN 09</t>
  </si>
  <si>
    <t>Brindle</t>
  </si>
  <si>
    <t>Moss</t>
  </si>
  <si>
    <t>Men's PRO Fleece Hoody</t>
  </si>
  <si>
    <t>2XHC 10</t>
  </si>
  <si>
    <t>2XHC 21</t>
  </si>
  <si>
    <t>Men's PRO Sun Crew</t>
  </si>
  <si>
    <t>2SPE 14</t>
  </si>
  <si>
    <t>2SPE 28</t>
  </si>
  <si>
    <t>2SPE 09</t>
  </si>
  <si>
    <t>Citron</t>
  </si>
  <si>
    <t>Men's PRO Sun Hoody</t>
  </si>
  <si>
    <t>Men's PRO Hybrid L/S Shirt</t>
  </si>
  <si>
    <t>2SPC 14</t>
  </si>
  <si>
    <t>2SPC 28</t>
  </si>
  <si>
    <t>2SN8 28</t>
  </si>
  <si>
    <t>2SN8 09</t>
  </si>
  <si>
    <t>Men's PRO Stretch L/S Shirt</t>
  </si>
  <si>
    <t>2SPA 28</t>
  </si>
  <si>
    <t>2SPA 21</t>
  </si>
  <si>
    <t>2SPA 09</t>
  </si>
  <si>
    <t>Orvis Open Air Caster L/S</t>
  </si>
  <si>
    <t>XXXL</t>
  </si>
  <si>
    <t>4A38 82</t>
  </si>
  <si>
    <t>4A38 48</t>
  </si>
  <si>
    <t>4A38 12</t>
  </si>
  <si>
    <t>Sunset</t>
  </si>
  <si>
    <t>Coastal Blue</t>
  </si>
  <si>
    <t>Limeade</t>
  </si>
  <si>
    <t>Orvis Open Air Caster L/S TALL</t>
  </si>
  <si>
    <t>4A4A 82</t>
  </si>
  <si>
    <t>4A4A 48</t>
  </si>
  <si>
    <t>4A4A 12</t>
  </si>
  <si>
    <t>Orvis Open Air Plaid Caster L/S</t>
  </si>
  <si>
    <t>2NR1 48</t>
  </si>
  <si>
    <t>2NR1 03</t>
  </si>
  <si>
    <t>2NR1 35</t>
  </si>
  <si>
    <t>Bright Cobalt</t>
  </si>
  <si>
    <t>Open Air Plaid Caster L/S</t>
  </si>
  <si>
    <t>Orvis Open Air Caster S/S</t>
  </si>
  <si>
    <t>4A39 82</t>
  </si>
  <si>
    <t>4A39 48</t>
  </si>
  <si>
    <t>4A39 12</t>
  </si>
  <si>
    <t>Orvis Open Air Plaid Caster S/S</t>
  </si>
  <si>
    <t>2PZ5 05</t>
  </si>
  <si>
    <t>Atlantic</t>
  </si>
  <si>
    <t>2PZ5 28</t>
  </si>
  <si>
    <t>2PZ5 03</t>
  </si>
  <si>
    <t>21BY 30</t>
  </si>
  <si>
    <t>21BY 21</t>
  </si>
  <si>
    <t>Cactus</t>
  </si>
  <si>
    <t>Tech Chambray L/S Work Shirt</t>
  </si>
  <si>
    <t>18Z9 42</t>
  </si>
  <si>
    <t>Coral Reef</t>
  </si>
  <si>
    <t>18Z9 21</t>
  </si>
  <si>
    <t>18Z9 35</t>
  </si>
  <si>
    <t>18Z9 30</t>
  </si>
  <si>
    <t>18Z9 19</t>
  </si>
  <si>
    <t>Tech Chambray L/S Work Shirt TALL</t>
  </si>
  <si>
    <t>2XLN 21</t>
  </si>
  <si>
    <t>2XLN 35</t>
  </si>
  <si>
    <t>2XLN 30</t>
  </si>
  <si>
    <t>2XLN 19</t>
  </si>
  <si>
    <t>2XLN 42</t>
  </si>
  <si>
    <t>Tech Chambray S/S Work Shirt</t>
  </si>
  <si>
    <t>Flat Creek L/S Shirt</t>
  </si>
  <si>
    <t>2R6B 06</t>
  </si>
  <si>
    <t>2R6B 03</t>
  </si>
  <si>
    <t>Flat Creek S/S Shirt</t>
  </si>
  <si>
    <t>River Guide Shirt</t>
  </si>
  <si>
    <t>2Z47 06</t>
  </si>
  <si>
    <t>2Z47 03</t>
  </si>
  <si>
    <t>2XRK 19</t>
  </si>
  <si>
    <t>2XRK 21</t>
  </si>
  <si>
    <t>2XRK 03</t>
  </si>
  <si>
    <t>River Bend Shirt</t>
  </si>
  <si>
    <t>2Z5P 42</t>
  </si>
  <si>
    <t>2Z5P 34</t>
  </si>
  <si>
    <t>2Z5P 05</t>
  </si>
  <si>
    <t>2Z5P 19</t>
  </si>
  <si>
    <t>Bay Blue</t>
  </si>
  <si>
    <t>Granite Peaks Shirt</t>
  </si>
  <si>
    <t>1E2X 21</t>
  </si>
  <si>
    <t>1E2X 19</t>
  </si>
  <si>
    <t>Striped Work Shirt</t>
  </si>
  <si>
    <t>Blue</t>
  </si>
  <si>
    <t>2Z49 05</t>
  </si>
  <si>
    <t>Johnson Fork Tech L/S Shirt</t>
  </si>
  <si>
    <t>2Z44 05</t>
  </si>
  <si>
    <t>2Z44 48</t>
  </si>
  <si>
    <t>2Z44 19</t>
  </si>
  <si>
    <t>Johnson Fork Tech S/S Shirt</t>
  </si>
  <si>
    <t>2Z45 22</t>
  </si>
  <si>
    <t>2Z45 21</t>
  </si>
  <si>
    <t>2Z45 19</t>
  </si>
  <si>
    <t>Moonlight Blue</t>
  </si>
  <si>
    <t>South Fork Stretch S/S Shirt</t>
  </si>
  <si>
    <t>2Z43 28</t>
  </si>
  <si>
    <t>2Z43 21</t>
  </si>
  <si>
    <t>2Z43 09</t>
  </si>
  <si>
    <t>South Fork Stretch L/S Shirt</t>
  </si>
  <si>
    <t>2PS4 19</t>
  </si>
  <si>
    <t>2PS4 42</t>
  </si>
  <si>
    <t>2PS4 21</t>
  </si>
  <si>
    <t>Azure</t>
  </si>
  <si>
    <t>Short Sleeved Performance Seersucker</t>
  </si>
  <si>
    <t>2Z5R 21</t>
  </si>
  <si>
    <t>2Z5R 42</t>
  </si>
  <si>
    <t>2Z5R 05</t>
  </si>
  <si>
    <t>Printed Tech Chambray S/S Shirt</t>
  </si>
  <si>
    <t>2Z5S 03</t>
  </si>
  <si>
    <t>Outsmart Hooded Jacket</t>
  </si>
  <si>
    <t>2Z6P 09</t>
  </si>
  <si>
    <t>Heathered Gray</t>
  </si>
  <si>
    <t>Escape Long Sleeved Shirt</t>
  </si>
  <si>
    <t>21BZ 28</t>
  </si>
  <si>
    <t>21BZ 09</t>
  </si>
  <si>
    <t>21BZ 05</t>
  </si>
  <si>
    <t>Dove Gray</t>
  </si>
  <si>
    <t xml:space="preserve">Note: Logo Embroidered On Chest Of This Garment Cannot Be Larger Than 2.45" </t>
  </si>
  <si>
    <t>2YL7 41</t>
  </si>
  <si>
    <t>2YL7 03</t>
  </si>
  <si>
    <t>Outsmart L/S Tech Chambray</t>
  </si>
  <si>
    <t>2KZ9 42</t>
  </si>
  <si>
    <t>2KZ9 21</t>
  </si>
  <si>
    <t>2KZ9 35</t>
  </si>
  <si>
    <t>2KZ9 30</t>
  </si>
  <si>
    <t>2KZ9 19</t>
  </si>
  <si>
    <r>
      <t xml:space="preserve">Items not found on this form can be requested here. </t>
    </r>
    <r>
      <rPr>
        <b/>
        <sz val="12"/>
        <color theme="1"/>
        <rFont val="Calibri"/>
        <family val="2"/>
        <scheme val="minor"/>
      </rPr>
      <t>Be sure to include Item # and Color.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</si>
</sst>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2" fillId="0" borderId="0"/>
    <xf numFmtId="0" fontId="1" fillId="0" borderId="0"/>
    <xf numFmtId="0" fontId="1" fillId="0" borderId="0"/>
    <xf numFmtId="0" fontId="2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24" borderId="10" xfId="0" applyFill="1" applyBorder="1"/>
    <xf numFmtId="0" fontId="0" fillId="0" borderId="0" xfId="0" applyBorder="1" applyAlignme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top" wrapText="1"/>
    </xf>
    <xf numFmtId="6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49" fontId="22" fillId="0" borderId="15" xfId="0" applyNumberFormat="1" applyFont="1" applyBorder="1"/>
    <xf numFmtId="0" fontId="22" fillId="0" borderId="15" xfId="0" applyFont="1" applyBorder="1"/>
    <xf numFmtId="0" fontId="22" fillId="0" borderId="0" xfId="0" applyFont="1"/>
    <xf numFmtId="0" fontId="0" fillId="0" borderId="0" xfId="0" applyFont="1" applyFill="1"/>
    <xf numFmtId="0" fontId="0" fillId="0" borderId="0" xfId="0" applyFont="1"/>
    <xf numFmtId="0" fontId="22" fillId="0" borderId="17" xfId="0" applyFont="1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44" fontId="22" fillId="0" borderId="0" xfId="0" applyNumberFormat="1" applyFont="1"/>
    <xf numFmtId="0" fontId="0" fillId="0" borderId="14" xfId="0" applyFill="1" applyBorder="1" applyAlignment="1"/>
    <xf numFmtId="0" fontId="0" fillId="25" borderId="31" xfId="0" applyFill="1" applyBorder="1" applyAlignment="1"/>
    <xf numFmtId="49" fontId="22" fillId="0" borderId="15" xfId="0" applyNumberFormat="1" applyFont="1" applyBorder="1" applyAlignment="1">
      <alignment horizontal="center"/>
    </xf>
    <xf numFmtId="7" fontId="22" fillId="0" borderId="16" xfId="55" applyNumberFormat="1" applyFont="1" applyBorder="1"/>
    <xf numFmtId="7" fontId="22" fillId="0" borderId="15" xfId="55" applyNumberFormat="1" applyFont="1" applyBorder="1"/>
    <xf numFmtId="7" fontId="22" fillId="0" borderId="16" xfId="55" applyNumberFormat="1" applyFont="1" applyFill="1" applyBorder="1" applyAlignment="1">
      <alignment horizontal="center"/>
    </xf>
    <xf numFmtId="7" fontId="22" fillId="0" borderId="15" xfId="55" applyNumberFormat="1" applyFont="1" applyFill="1" applyBorder="1" applyAlignment="1">
      <alignment horizontal="center"/>
    </xf>
    <xf numFmtId="49" fontId="22" fillId="24" borderId="15" xfId="0" applyNumberFormat="1" applyFont="1" applyFill="1" applyBorder="1" applyAlignment="1">
      <alignment horizontal="center"/>
    </xf>
    <xf numFmtId="49" fontId="24" fillId="26" borderId="15" xfId="0" applyNumberFormat="1" applyFont="1" applyFill="1" applyBorder="1" applyAlignment="1">
      <alignment horizontal="right"/>
    </xf>
    <xf numFmtId="0" fontId="0" fillId="0" borderId="31" xfId="0" applyBorder="1" applyAlignment="1"/>
    <xf numFmtId="49" fontId="21" fillId="0" borderId="35" xfId="0" applyNumberFormat="1" applyFont="1" applyBorder="1" applyAlignment="1"/>
    <xf numFmtId="0" fontId="23" fillId="27" borderId="18" xfId="0" applyFont="1" applyFill="1" applyBorder="1" applyAlignment="1">
      <alignment horizontal="center"/>
    </xf>
    <xf numFmtId="0" fontId="23" fillId="27" borderId="18" xfId="0" applyFont="1" applyFill="1" applyBorder="1" applyAlignment="1">
      <alignment horizontal="center" vertical="center"/>
    </xf>
    <xf numFmtId="44" fontId="23" fillId="27" borderId="18" xfId="55" applyNumberFormat="1" applyFont="1" applyFill="1" applyBorder="1" applyAlignment="1">
      <alignment horizontal="center" vertical="center"/>
    </xf>
    <xf numFmtId="164" fontId="23" fillId="27" borderId="18" xfId="55" applyNumberFormat="1" applyFont="1" applyFill="1" applyBorder="1" applyAlignment="1">
      <alignment horizontal="center" vertical="center"/>
    </xf>
    <xf numFmtId="1" fontId="22" fillId="26" borderId="15" xfId="0" applyNumberFormat="1" applyFont="1" applyFill="1" applyBorder="1" applyAlignment="1">
      <alignment horizontal="center"/>
    </xf>
    <xf numFmtId="1" fontId="22" fillId="28" borderId="15" xfId="0" applyNumberFormat="1" applyFont="1" applyFill="1" applyBorder="1" applyAlignment="1">
      <alignment horizontal="center"/>
    </xf>
    <xf numFmtId="49" fontId="22" fillId="24" borderId="3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0" fontId="22" fillId="0" borderId="31" xfId="0" applyFont="1" applyBorder="1" applyAlignment="1"/>
    <xf numFmtId="7" fontId="22" fillId="0" borderId="15" xfId="0" applyNumberFormat="1" applyFont="1" applyBorder="1"/>
    <xf numFmtId="4" fontId="23" fillId="27" borderId="23" xfId="0" applyNumberFormat="1" applyFont="1" applyFill="1" applyBorder="1" applyAlignment="1">
      <alignment horizontal="center"/>
    </xf>
    <xf numFmtId="4" fontId="0" fillId="0" borderId="32" xfId="0" applyNumberFormat="1" applyBorder="1" applyAlignment="1"/>
    <xf numFmtId="4" fontId="22" fillId="0" borderId="0" xfId="0" applyNumberFormat="1" applyFont="1" applyBorder="1"/>
    <xf numFmtId="0" fontId="0" fillId="0" borderId="31" xfId="0" applyBorder="1" applyAlignment="1">
      <alignment horizontal="left"/>
    </xf>
    <xf numFmtId="7" fontId="22" fillId="0" borderId="35" xfId="55" applyNumberFormat="1" applyFont="1" applyBorder="1" applyAlignment="1"/>
    <xf numFmtId="4" fontId="0" fillId="0" borderId="32" xfId="0" applyNumberForma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2" fillId="25" borderId="31" xfId="0" applyFont="1" applyFill="1" applyBorder="1" applyAlignment="1"/>
    <xf numFmtId="0" fontId="22" fillId="0" borderId="33" xfId="0" applyFont="1" applyBorder="1" applyAlignment="1"/>
    <xf numFmtId="0" fontId="22" fillId="0" borderId="31" xfId="0" applyFont="1" applyBorder="1" applyAlignment="1">
      <alignment horizontal="left"/>
    </xf>
    <xf numFmtId="164" fontId="22" fillId="0" borderId="15" xfId="0" applyNumberFormat="1" applyFont="1" applyBorder="1"/>
    <xf numFmtId="0" fontId="22" fillId="0" borderId="15" xfId="0" applyFont="1" applyBorder="1" applyAlignment="1">
      <alignment horizontal="center"/>
    </xf>
    <xf numFmtId="0" fontId="26" fillId="0" borderId="31" xfId="0" applyFont="1" applyBorder="1" applyAlignment="1"/>
    <xf numFmtId="49" fontId="22" fillId="0" borderId="32" xfId="0" applyNumberFormat="1" applyFont="1" applyBorder="1"/>
    <xf numFmtId="0" fontId="0" fillId="0" borderId="31" xfId="0" applyBorder="1"/>
    <xf numFmtId="0" fontId="22" fillId="0" borderId="32" xfId="0" applyFont="1" applyBorder="1"/>
    <xf numFmtId="44" fontId="22" fillId="0" borderId="35" xfId="0" applyNumberFormat="1" applyFont="1" applyBorder="1"/>
    <xf numFmtId="7" fontId="22" fillId="0" borderId="31" xfId="55" applyNumberFormat="1" applyFont="1" applyFill="1" applyBorder="1" applyAlignment="1">
      <alignment horizontal="center"/>
    </xf>
    <xf numFmtId="44" fontId="22" fillId="0" borderId="31" xfId="55" applyFont="1" applyFill="1" applyBorder="1" applyAlignment="1">
      <alignment horizontal="center"/>
    </xf>
    <xf numFmtId="0" fontId="22" fillId="0" borderId="35" xfId="0" applyFont="1" applyBorder="1" applyAlignment="1"/>
    <xf numFmtId="164" fontId="22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right"/>
    </xf>
    <xf numFmtId="164" fontId="22" fillId="0" borderId="16" xfId="55" applyNumberFormat="1" applyFont="1" applyBorder="1"/>
    <xf numFmtId="164" fontId="22" fillId="25" borderId="31" xfId="0" applyNumberFormat="1" applyFont="1" applyFill="1" applyBorder="1" applyAlignment="1"/>
    <xf numFmtId="164" fontId="22" fillId="0" borderId="32" xfId="0" applyNumberFormat="1" applyFont="1" applyBorder="1" applyAlignment="1"/>
    <xf numFmtId="164" fontId="22" fillId="0" borderId="34" xfId="0" applyNumberFormat="1" applyFont="1" applyBorder="1" applyAlignment="1"/>
    <xf numFmtId="164" fontId="22" fillId="0" borderId="15" xfId="55" applyNumberFormat="1" applyFont="1" applyBorder="1"/>
    <xf numFmtId="164" fontId="22" fillId="0" borderId="32" xfId="55" applyNumberFormat="1" applyFont="1" applyBorder="1"/>
    <xf numFmtId="164" fontId="22" fillId="0" borderId="35" xfId="0" applyNumberFormat="1" applyFont="1" applyBorder="1" applyAlignment="1">
      <alignment horizontal="center"/>
    </xf>
    <xf numFmtId="164" fontId="22" fillId="0" borderId="31" xfId="0" applyNumberFormat="1" applyFont="1" applyBorder="1" applyAlignment="1">
      <alignment horizontal="center"/>
    </xf>
    <xf numFmtId="164" fontId="22" fillId="0" borderId="32" xfId="0" applyNumberFormat="1" applyFont="1" applyBorder="1" applyAlignment="1">
      <alignment horizontal="right"/>
    </xf>
    <xf numFmtId="0" fontId="27" fillId="0" borderId="0" xfId="0" applyFont="1" applyBorder="1"/>
    <xf numFmtId="0" fontId="28" fillId="0" borderId="0" xfId="0" applyFont="1" applyBorder="1"/>
    <xf numFmtId="0" fontId="0" fillId="25" borderId="47" xfId="0" applyFill="1" applyBorder="1" applyAlignment="1"/>
    <xf numFmtId="0" fontId="22" fillId="25" borderId="47" xfId="0" applyFont="1" applyFill="1" applyBorder="1" applyAlignment="1"/>
    <xf numFmtId="164" fontId="22" fillId="25" borderId="47" xfId="0" applyNumberFormat="1" applyFont="1" applyFill="1" applyBorder="1" applyAlignment="1"/>
    <xf numFmtId="164" fontId="22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33" xfId="0" applyFont="1" applyBorder="1"/>
    <xf numFmtId="0" fontId="22" fillId="0" borderId="33" xfId="0" applyFont="1" applyBorder="1" applyAlignment="1">
      <alignment horizontal="center"/>
    </xf>
    <xf numFmtId="164" fontId="22" fillId="0" borderId="33" xfId="0" applyNumberFormat="1" applyFont="1" applyBorder="1" applyAlignment="1">
      <alignment horizontal="center"/>
    </xf>
    <xf numFmtId="0" fontId="26" fillId="0" borderId="0" xfId="0" applyFont="1" applyBorder="1"/>
    <xf numFmtId="0" fontId="22" fillId="0" borderId="15" xfId="0" applyFont="1" applyBorder="1" applyAlignment="1">
      <alignment horizontal="center" vertical="center"/>
    </xf>
    <xf numFmtId="0" fontId="22" fillId="0" borderId="47" xfId="0" applyFont="1" applyBorder="1"/>
    <xf numFmtId="0" fontId="22" fillId="0" borderId="48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164" fontId="22" fillId="0" borderId="47" xfId="0" applyNumberFormat="1" applyFont="1" applyBorder="1" applyAlignment="1">
      <alignment horizontal="center"/>
    </xf>
    <xf numFmtId="164" fontId="22" fillId="0" borderId="49" xfId="0" applyNumberFormat="1" applyFont="1" applyBorder="1" applyAlignment="1">
      <alignment horizontal="right"/>
    </xf>
    <xf numFmtId="0" fontId="22" fillId="0" borderId="50" xfId="0" applyFont="1" applyBorder="1" applyAlignment="1">
      <alignment horizontal="center"/>
    </xf>
    <xf numFmtId="164" fontId="22" fillId="0" borderId="51" xfId="0" applyNumberFormat="1" applyFont="1" applyBorder="1" applyAlignment="1">
      <alignment horizontal="right"/>
    </xf>
    <xf numFmtId="0" fontId="22" fillId="0" borderId="52" xfId="0" applyFont="1" applyBorder="1" applyAlignment="1">
      <alignment horizontal="center"/>
    </xf>
    <xf numFmtId="164" fontId="22" fillId="0" borderId="34" xfId="0" applyNumberFormat="1" applyFont="1" applyBorder="1" applyAlignment="1">
      <alignment horizontal="right"/>
    </xf>
    <xf numFmtId="0" fontId="22" fillId="0" borderId="4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/>
    </xf>
    <xf numFmtId="0" fontId="22" fillId="28" borderId="35" xfId="0" applyFont="1" applyFill="1" applyBorder="1"/>
    <xf numFmtId="0" fontId="22" fillId="28" borderId="31" xfId="0" applyFont="1" applyFill="1" applyBorder="1"/>
    <xf numFmtId="0" fontId="22" fillId="28" borderId="32" xfId="0" applyFont="1" applyFill="1" applyBorder="1"/>
    <xf numFmtId="0" fontId="22" fillId="28" borderId="52" xfId="0" applyFont="1" applyFill="1" applyBorder="1"/>
    <xf numFmtId="0" fontId="22" fillId="28" borderId="33" xfId="0" applyFont="1" applyFill="1" applyBorder="1"/>
    <xf numFmtId="0" fontId="22" fillId="28" borderId="34" xfId="0" applyFont="1" applyFill="1" applyBorder="1"/>
    <xf numFmtId="49" fontId="24" fillId="0" borderId="47" xfId="0" applyNumberFormat="1" applyFont="1" applyFill="1" applyBorder="1" applyAlignment="1">
      <alignment horizontal="right"/>
    </xf>
    <xf numFmtId="1" fontId="22" fillId="0" borderId="47" xfId="0" applyNumberFormat="1" applyFont="1" applyFill="1" applyBorder="1" applyAlignment="1">
      <alignment horizontal="center"/>
    </xf>
    <xf numFmtId="0" fontId="22" fillId="0" borderId="0" xfId="0" applyFont="1" applyFill="1" applyBorder="1"/>
    <xf numFmtId="164" fontId="22" fillId="0" borderId="47" xfId="0" applyNumberFormat="1" applyFont="1" applyFill="1" applyBorder="1" applyAlignment="1">
      <alignment horizontal="center"/>
    </xf>
    <xf numFmtId="49" fontId="26" fillId="0" borderId="31" xfId="0" applyNumberFormat="1" applyFont="1" applyBorder="1" applyAlignment="1"/>
    <xf numFmtId="49" fontId="22" fillId="0" borderId="31" xfId="0" applyNumberFormat="1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right"/>
    </xf>
    <xf numFmtId="1" fontId="22" fillId="0" borderId="31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right"/>
    </xf>
    <xf numFmtId="49" fontId="0" fillId="0" borderId="0" xfId="0" applyNumberFormat="1" applyFill="1" applyBorder="1" applyAlignment="1"/>
    <xf numFmtId="0" fontId="0" fillId="27" borderId="39" xfId="0" applyFont="1" applyFill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0" fillId="0" borderId="32" xfId="0" applyBorder="1" applyAlignment="1"/>
    <xf numFmtId="0" fontId="22" fillId="0" borderId="31" xfId="0" applyFont="1" applyBorder="1" applyAlignment="1"/>
    <xf numFmtId="0" fontId="0" fillId="0" borderId="31" xfId="0" applyBorder="1" applyAlignment="1"/>
    <xf numFmtId="0" fontId="0" fillId="0" borderId="32" xfId="0" applyBorder="1" applyAlignment="1"/>
    <xf numFmtId="0" fontId="26" fillId="0" borderId="31" xfId="0" applyFont="1" applyBorder="1" applyAlignment="1">
      <alignment horizontal="center"/>
    </xf>
    <xf numFmtId="0" fontId="0" fillId="0" borderId="35" xfId="0" applyBorder="1"/>
    <xf numFmtId="0" fontId="0" fillId="0" borderId="32" xfId="0" applyBorder="1"/>
    <xf numFmtId="164" fontId="22" fillId="0" borderId="0" xfId="0" applyNumberFormat="1" applyFont="1"/>
    <xf numFmtId="0" fontId="22" fillId="0" borderId="35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64" fontId="22" fillId="0" borderId="31" xfId="0" applyNumberFormat="1" applyFont="1" applyFill="1" applyBorder="1"/>
    <xf numFmtId="164" fontId="22" fillId="0" borderId="31" xfId="0" applyNumberFormat="1" applyFont="1" applyFill="1" applyBorder="1" applyAlignment="1">
      <alignment horizontal="center"/>
    </xf>
    <xf numFmtId="164" fontId="22" fillId="0" borderId="35" xfId="0" applyNumberFormat="1" applyFont="1" applyBorder="1"/>
    <xf numFmtId="0" fontId="22" fillId="0" borderId="31" xfId="0" applyFont="1" applyBorder="1" applyAlignment="1">
      <alignment horizontal="center"/>
    </xf>
    <xf numFmtId="49" fontId="24" fillId="0" borderId="32" xfId="0" applyNumberFormat="1" applyFont="1" applyFill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0" fillId="0" borderId="31" xfId="0" applyFill="1" applyBorder="1" applyAlignment="1"/>
    <xf numFmtId="0" fontId="22" fillId="0" borderId="31" xfId="0" applyFont="1" applyFill="1" applyBorder="1" applyAlignment="1"/>
    <xf numFmtId="0" fontId="22" fillId="0" borderId="35" xfId="0" applyFont="1" applyBorder="1"/>
    <xf numFmtId="0" fontId="22" fillId="0" borderId="49" xfId="0" applyFont="1" applyBorder="1"/>
    <xf numFmtId="49" fontId="22" fillId="24" borderId="54" xfId="0" applyNumberFormat="1" applyFont="1" applyFill="1" applyBorder="1" applyAlignment="1">
      <alignment horizontal="center"/>
    </xf>
    <xf numFmtId="44" fontId="22" fillId="0" borderId="48" xfId="0" applyNumberFormat="1" applyFont="1" applyBorder="1"/>
    <xf numFmtId="164" fontId="22" fillId="0" borderId="49" xfId="0" applyNumberFormat="1" applyFont="1" applyBorder="1"/>
    <xf numFmtId="0" fontId="22" fillId="0" borderId="15" xfId="0" applyFont="1" applyFill="1" applyBorder="1"/>
    <xf numFmtId="164" fontId="22" fillId="0" borderId="15" xfId="0" applyNumberFormat="1" applyFont="1" applyFill="1" applyBorder="1"/>
    <xf numFmtId="0" fontId="22" fillId="0" borderId="35" xfId="0" applyFont="1" applyFill="1" applyBorder="1"/>
    <xf numFmtId="0" fontId="22" fillId="0" borderId="31" xfId="0" applyFont="1" applyFill="1" applyBorder="1"/>
    <xf numFmtId="44" fontId="22" fillId="0" borderId="31" xfId="0" applyNumberFormat="1" applyFont="1" applyFill="1" applyBorder="1"/>
    <xf numFmtId="164" fontId="22" fillId="0" borderId="32" xfId="0" applyNumberFormat="1" applyFont="1" applyFill="1" applyBorder="1"/>
    <xf numFmtId="0" fontId="22" fillId="0" borderId="15" xfId="0" applyFont="1" applyFill="1" applyBorder="1" applyAlignment="1">
      <alignment wrapText="1"/>
    </xf>
    <xf numFmtId="44" fontId="22" fillId="0" borderId="35" xfId="0" applyNumberFormat="1" applyFont="1" applyFill="1" applyBorder="1"/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7" fontId="22" fillId="0" borderId="15" xfId="0" applyNumberFormat="1" applyFont="1" applyFill="1" applyBorder="1"/>
    <xf numFmtId="7" fontId="22" fillId="0" borderId="31" xfId="0" applyNumberFormat="1" applyFont="1" applyFill="1" applyBorder="1"/>
    <xf numFmtId="7" fontId="22" fillId="0" borderId="35" xfId="0" applyNumberFormat="1" applyFont="1" applyFill="1" applyBorder="1"/>
    <xf numFmtId="0" fontId="0" fillId="0" borderId="31" xfId="0" applyFont="1" applyFill="1" applyBorder="1" applyAlignment="1">
      <alignment horizontal="center" wrapText="1"/>
    </xf>
    <xf numFmtId="0" fontId="30" fillId="0" borderId="31" xfId="0" applyFont="1" applyBorder="1" applyAlignment="1">
      <alignment horizontal="center"/>
    </xf>
    <xf numFmtId="49" fontId="22" fillId="26" borderId="15" xfId="0" applyNumberFormat="1" applyFont="1" applyFill="1" applyBorder="1" applyAlignment="1">
      <alignment horizontal="center"/>
    </xf>
    <xf numFmtId="164" fontId="22" fillId="0" borderId="15" xfId="0" applyNumberFormat="1" applyFont="1" applyBorder="1" applyAlignment="1"/>
    <xf numFmtId="0" fontId="0" fillId="0" borderId="32" xfId="0" applyBorder="1" applyAlignment="1"/>
    <xf numFmtId="49" fontId="22" fillId="28" borderId="15" xfId="0" applyNumberFormat="1" applyFont="1" applyFill="1" applyBorder="1" applyAlignment="1">
      <alignment horizontal="center"/>
    </xf>
    <xf numFmtId="7" fontId="22" fillId="0" borderId="15" xfId="0" applyNumberFormat="1" applyFont="1" applyBorder="1" applyAlignment="1">
      <alignment horizontal="center"/>
    </xf>
    <xf numFmtId="49" fontId="22" fillId="0" borderId="0" xfId="0" applyNumberFormat="1" applyFont="1"/>
    <xf numFmtId="0" fontId="22" fillId="29" borderId="35" xfId="0" applyFont="1" applyFill="1" applyBorder="1" applyAlignment="1">
      <alignment horizontal="left"/>
    </xf>
    <xf numFmtId="0" fontId="26" fillId="29" borderId="31" xfId="0" applyFont="1" applyFill="1" applyBorder="1" applyAlignment="1">
      <alignment horizontal="center"/>
    </xf>
    <xf numFmtId="0" fontId="22" fillId="29" borderId="31" xfId="0" applyFont="1" applyFill="1" applyBorder="1" applyAlignment="1">
      <alignment horizontal="center"/>
    </xf>
    <xf numFmtId="49" fontId="24" fillId="29" borderId="31" xfId="0" applyNumberFormat="1" applyFont="1" applyFill="1" applyBorder="1" applyAlignment="1">
      <alignment horizontal="right"/>
    </xf>
    <xf numFmtId="1" fontId="22" fillId="29" borderId="31" xfId="0" applyNumberFormat="1" applyFont="1" applyFill="1" applyBorder="1" applyAlignment="1">
      <alignment horizontal="center"/>
    </xf>
    <xf numFmtId="7" fontId="22" fillId="29" borderId="31" xfId="0" applyNumberFormat="1" applyFont="1" applyFill="1" applyBorder="1"/>
    <xf numFmtId="164" fontId="22" fillId="29" borderId="31" xfId="0" applyNumberFormat="1" applyFont="1" applyFill="1" applyBorder="1" applyAlignment="1">
      <alignment horizontal="center"/>
    </xf>
    <xf numFmtId="0" fontId="0" fillId="27" borderId="55" xfId="0" applyFont="1" applyFill="1" applyBorder="1" applyAlignment="1">
      <alignment horizontal="center" vertical="center"/>
    </xf>
    <xf numFmtId="1" fontId="22" fillId="28" borderId="0" xfId="0" applyNumberFormat="1" applyFont="1" applyFill="1" applyBorder="1" applyAlignment="1">
      <alignment horizontal="center"/>
    </xf>
    <xf numFmtId="49" fontId="22" fillId="24" borderId="48" xfId="0" applyNumberFormat="1" applyFont="1" applyFill="1" applyBorder="1" applyAlignment="1">
      <alignment horizontal="center"/>
    </xf>
    <xf numFmtId="0" fontId="0" fillId="29" borderId="31" xfId="0" applyFill="1" applyBorder="1"/>
    <xf numFmtId="0" fontId="0" fillId="29" borderId="32" xfId="0" applyFill="1" applyBorder="1"/>
    <xf numFmtId="49" fontId="24" fillId="29" borderId="32" xfId="0" applyNumberFormat="1" applyFont="1" applyFill="1" applyBorder="1" applyAlignment="1">
      <alignment horizontal="right"/>
    </xf>
    <xf numFmtId="0" fontId="22" fillId="0" borderId="31" xfId="0" applyFont="1" applyBorder="1" applyAlignment="1"/>
    <xf numFmtId="0" fontId="0" fillId="0" borderId="31" xfId="0" applyBorder="1" applyAlignment="1"/>
    <xf numFmtId="164" fontId="22" fillId="0" borderId="31" xfId="0" applyNumberFormat="1" applyFont="1" applyBorder="1" applyAlignment="1"/>
    <xf numFmtId="164" fontId="22" fillId="0" borderId="31" xfId="0" applyNumberFormat="1" applyFont="1" applyFill="1" applyBorder="1" applyAlignment="1">
      <alignment horizontal="right"/>
    </xf>
    <xf numFmtId="164" fontId="22" fillId="0" borderId="31" xfId="0" applyNumberFormat="1" applyFont="1" applyFill="1" applyBorder="1" applyAlignment="1"/>
    <xf numFmtId="164" fontId="22" fillId="0" borderId="31" xfId="0" applyNumberFormat="1" applyFont="1" applyBorder="1" applyAlignment="1">
      <alignment horizontal="left"/>
    </xf>
    <xf numFmtId="0" fontId="26" fillId="0" borderId="35" xfId="0" applyFont="1" applyBorder="1" applyAlignment="1"/>
    <xf numFmtId="0" fontId="22" fillId="0" borderId="31" xfId="0" applyFont="1" applyFill="1" applyBorder="1" applyAlignment="1">
      <alignment horizontal="left"/>
    </xf>
    <xf numFmtId="0" fontId="22" fillId="29" borderId="31" xfId="0" applyFont="1" applyFill="1" applyBorder="1" applyAlignment="1">
      <alignment horizontal="left"/>
    </xf>
    <xf numFmtId="164" fontId="22" fillId="29" borderId="31" xfId="0" applyNumberFormat="1" applyFont="1" applyFill="1" applyBorder="1"/>
    <xf numFmtId="0" fontId="0" fillId="24" borderId="19" xfId="0" applyFill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24" borderId="24" xfId="0" applyFill="1" applyBorder="1" applyAlignment="1"/>
    <xf numFmtId="0" fontId="0" fillId="0" borderId="26" xfId="0" applyBorder="1" applyAlignment="1"/>
    <xf numFmtId="0" fontId="0" fillId="0" borderId="0" xfId="0" applyFill="1" applyBorder="1" applyAlignment="1"/>
    <xf numFmtId="0" fontId="0" fillId="0" borderId="0" xfId="0" applyAlignment="1"/>
    <xf numFmtId="0" fontId="0" fillId="0" borderId="25" xfId="0" applyBorder="1" applyAlignment="1"/>
    <xf numFmtId="0" fontId="0" fillId="24" borderId="41" xfId="0" applyFill="1" applyBorder="1" applyAlignment="1">
      <alignment horizontal="left" vertical="top"/>
    </xf>
    <xf numFmtId="0" fontId="0" fillId="24" borderId="42" xfId="0" applyFill="1" applyBorder="1" applyAlignment="1">
      <alignment horizontal="left" vertical="top"/>
    </xf>
    <xf numFmtId="0" fontId="0" fillId="24" borderId="43" xfId="0" applyFill="1" applyBorder="1" applyAlignment="1">
      <alignment horizontal="left" vertical="top"/>
    </xf>
    <xf numFmtId="0" fontId="0" fillId="24" borderId="40" xfId="0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24" borderId="44" xfId="0" applyFill="1" applyBorder="1" applyAlignment="1">
      <alignment horizontal="left" vertical="top"/>
    </xf>
    <xf numFmtId="0" fontId="0" fillId="24" borderId="45" xfId="0" applyFill="1" applyBorder="1" applyAlignment="1">
      <alignment horizontal="left" vertical="top"/>
    </xf>
    <xf numFmtId="0" fontId="0" fillId="24" borderId="36" xfId="0" applyFill="1" applyBorder="1" applyAlignment="1">
      <alignment horizontal="left" vertical="top"/>
    </xf>
    <xf numFmtId="0" fontId="0" fillId="24" borderId="46" xfId="0" applyFill="1" applyBorder="1" applyAlignment="1">
      <alignment horizontal="left" vertical="top"/>
    </xf>
    <xf numFmtId="0" fontId="25" fillId="24" borderId="19" xfId="182" applyFill="1" applyBorder="1" applyAlignment="1"/>
    <xf numFmtId="0" fontId="0" fillId="24" borderId="11" xfId="0" applyFill="1" applyBorder="1" applyAlignment="1"/>
    <xf numFmtId="0" fontId="0" fillId="24" borderId="12" xfId="0" applyFill="1" applyBorder="1" applyAlignment="1"/>
    <xf numFmtId="0" fontId="0" fillId="24" borderId="20" xfId="0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4" borderId="27" xfId="0" applyFill="1" applyBorder="1" applyAlignment="1">
      <alignment horizontal="left" vertical="top" wrapText="1"/>
    </xf>
    <xf numFmtId="0" fontId="0" fillId="24" borderId="21" xfId="0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0" fontId="0" fillId="24" borderId="28" xfId="0" applyFill="1" applyBorder="1" applyAlignment="1">
      <alignment horizontal="left" vertical="top" wrapText="1"/>
    </xf>
    <xf numFmtId="0" fontId="0" fillId="24" borderId="22" xfId="0" applyFill="1" applyBorder="1" applyAlignment="1">
      <alignment horizontal="left" vertical="top" wrapText="1"/>
    </xf>
    <xf numFmtId="0" fontId="0" fillId="24" borderId="53" xfId="0" applyFill="1" applyBorder="1" applyAlignment="1">
      <alignment horizontal="left" vertical="top" wrapText="1"/>
    </xf>
    <xf numFmtId="0" fontId="0" fillId="24" borderId="29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49" fontId="0" fillId="24" borderId="19" xfId="0" applyNumberFormat="1" applyFill="1" applyBorder="1" applyAlignment="1"/>
    <xf numFmtId="49" fontId="0" fillId="0" borderId="12" xfId="0" applyNumberFormat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3" xfId="0" applyFill="1" applyBorder="1" applyAlignment="1">
      <alignment horizontal="center" vertical="top"/>
    </xf>
    <xf numFmtId="0" fontId="0" fillId="0" borderId="53" xfId="0" applyBorder="1" applyAlignment="1">
      <alignment horizontal="center"/>
    </xf>
    <xf numFmtId="0" fontId="0" fillId="0" borderId="53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2" fillId="0" borderId="35" xfId="0" applyFont="1" applyBorder="1" applyAlignment="1"/>
    <xf numFmtId="0" fontId="0" fillId="0" borderId="31" xfId="0" applyBorder="1" applyAlignment="1"/>
    <xf numFmtId="0" fontId="0" fillId="0" borderId="32" xfId="0" applyBorder="1" applyAlignment="1"/>
    <xf numFmtId="0" fontId="23" fillId="27" borderId="37" xfId="0" applyFont="1" applyFill="1" applyBorder="1" applyAlignment="1">
      <alignment horizontal="center" vertical="center"/>
    </xf>
    <xf numFmtId="0" fontId="0" fillId="27" borderId="38" xfId="0" applyFont="1" applyFill="1" applyBorder="1" applyAlignment="1">
      <alignment horizontal="center" vertical="center"/>
    </xf>
    <xf numFmtId="49" fontId="29" fillId="0" borderId="35" xfId="0" applyNumberFormat="1" applyFont="1" applyBorder="1" applyAlignment="1">
      <alignment horizontal="left"/>
    </xf>
    <xf numFmtId="49" fontId="29" fillId="0" borderId="31" xfId="0" applyNumberFormat="1" applyFont="1" applyBorder="1" applyAlignment="1">
      <alignment horizontal="left"/>
    </xf>
    <xf numFmtId="49" fontId="29" fillId="0" borderId="32" xfId="0" applyNumberFormat="1" applyFont="1" applyBorder="1" applyAlignment="1">
      <alignment horizontal="left"/>
    </xf>
    <xf numFmtId="0" fontId="31" fillId="0" borderId="35" xfId="0" applyFont="1" applyBorder="1" applyAlignment="1">
      <alignment horizontal="center"/>
    </xf>
  </cellXfs>
  <cellStyles count="18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urrency" xfId="55" builtinId="4"/>
    <cellStyle name="Currency 10" xfId="56"/>
    <cellStyle name="Currency 2" xfId="57"/>
    <cellStyle name="Currency 2 2" xfId="58"/>
    <cellStyle name="Currency 2 2 2" xfId="59"/>
    <cellStyle name="Currency 2 3" xfId="60"/>
    <cellStyle name="Currency 2 3 2" xfId="61"/>
    <cellStyle name="Currency 2 4" xfId="62"/>
    <cellStyle name="Currency 2 4 2" xfId="63"/>
    <cellStyle name="Currency 2 4 3" xfId="64"/>
    <cellStyle name="Currency 2 4 3 2" xfId="65"/>
    <cellStyle name="Currency 2 5" xfId="66"/>
    <cellStyle name="Currency 2 6" xfId="67"/>
    <cellStyle name="Currency 3" xfId="68"/>
    <cellStyle name="Currency 3 2" xfId="69"/>
    <cellStyle name="Currency 3 2 2" xfId="70"/>
    <cellStyle name="Currency 3 3" xfId="71"/>
    <cellStyle name="Currency 3 4" xfId="72"/>
    <cellStyle name="Currency 3 4 2" xfId="73"/>
    <cellStyle name="Currency 3 5" xfId="74"/>
    <cellStyle name="Currency 4" xfId="75"/>
    <cellStyle name="Currency 4 2" xfId="76"/>
    <cellStyle name="Currency 5" xfId="77"/>
    <cellStyle name="Currency 6" xfId="78"/>
    <cellStyle name="Currency 6 2" xfId="79"/>
    <cellStyle name="Currency 6 3" xfId="80"/>
    <cellStyle name="Currency 6 3 2" xfId="81"/>
    <cellStyle name="Currency 7" xfId="82"/>
    <cellStyle name="Currency 8" xfId="83"/>
    <cellStyle name="Currency 8 2" xfId="84"/>
    <cellStyle name="Currency 9" xfId="85"/>
    <cellStyle name="Explanatory Text 2" xfId="86"/>
    <cellStyle name="Explanatory Text 3" xfId="87"/>
    <cellStyle name="Good 2" xfId="88"/>
    <cellStyle name="Good 3" xfId="89"/>
    <cellStyle name="Heading 1 2" xfId="90"/>
    <cellStyle name="Heading 1 3" xfId="91"/>
    <cellStyle name="Heading 2 2" xfId="92"/>
    <cellStyle name="Heading 2 3" xfId="93"/>
    <cellStyle name="Heading 3 2" xfId="94"/>
    <cellStyle name="Heading 3 3" xfId="95"/>
    <cellStyle name="Heading 4 2" xfId="96"/>
    <cellStyle name="Heading 4 3" xfId="97"/>
    <cellStyle name="Hyperlink" xfId="182" builtinId="8"/>
    <cellStyle name="Input 2" xfId="98"/>
    <cellStyle name="Input 3" xfId="99"/>
    <cellStyle name="Linked Cell 2" xfId="100"/>
    <cellStyle name="Linked Cell 3" xfId="101"/>
    <cellStyle name="Neutral 2" xfId="102"/>
    <cellStyle name="Neutral 3" xfId="103"/>
    <cellStyle name="Normal" xfId="0" builtinId="0"/>
    <cellStyle name="Normal 10" xfId="104"/>
    <cellStyle name="Normal 10 2" xfId="105"/>
    <cellStyle name="Normal 10 3" xfId="106"/>
    <cellStyle name="Normal 10 3 2" xfId="107"/>
    <cellStyle name="Normal 11" xfId="108"/>
    <cellStyle name="Normal 12" xfId="109"/>
    <cellStyle name="Normal 13" xfId="110"/>
    <cellStyle name="Normal 13 2" xfId="111"/>
    <cellStyle name="Normal 14" xfId="112"/>
    <cellStyle name="Normal 15" xfId="113"/>
    <cellStyle name="Normal 15 2" xfId="114"/>
    <cellStyle name="Normal 16" xfId="181"/>
    <cellStyle name="Normal 2" xfId="115"/>
    <cellStyle name="Normal 2 2" xfId="116"/>
    <cellStyle name="Normal 2 2 2" xfId="117"/>
    <cellStyle name="Normal 2 3" xfId="118"/>
    <cellStyle name="Normal 2 3 2" xfId="119"/>
    <cellStyle name="Normal 2 4" xfId="120"/>
    <cellStyle name="Normal 2 4 2" xfId="121"/>
    <cellStyle name="Normal 2 4 3" xfId="122"/>
    <cellStyle name="Normal 2 4 3 2" xfId="123"/>
    <cellStyle name="Normal 2 5" xfId="124"/>
    <cellStyle name="Normal 2 6" xfId="125"/>
    <cellStyle name="Normal 3" xfId="126"/>
    <cellStyle name="Normal 3 2" xfId="127"/>
    <cellStyle name="Normal 3 2 2" xfId="128"/>
    <cellStyle name="Normal 3 3" xfId="129"/>
    <cellStyle name="Normal 3 4" xfId="130"/>
    <cellStyle name="Normal 3 4 2" xfId="131"/>
    <cellStyle name="Normal 3 5" xfId="132"/>
    <cellStyle name="Normal 4" xfId="133"/>
    <cellStyle name="Normal 4 2" xfId="134"/>
    <cellStyle name="Normal 4 2 2" xfId="135"/>
    <cellStyle name="Normal 4 3" xfId="136"/>
    <cellStyle name="Normal 4 3 2" xfId="137"/>
    <cellStyle name="Normal 5" xfId="138"/>
    <cellStyle name="Normal 5 2" xfId="139"/>
    <cellStyle name="Normal 5 3" xfId="140"/>
    <cellStyle name="Normal 5 3 2" xfId="141"/>
    <cellStyle name="Normal 6" xfId="142"/>
    <cellStyle name="Normal 6 2" xfId="143"/>
    <cellStyle name="Normal 6 3" xfId="144"/>
    <cellStyle name="Normal 6 3 2" xfId="145"/>
    <cellStyle name="Normal 7" xfId="146"/>
    <cellStyle name="Normal 7 2" xfId="147"/>
    <cellStyle name="Normal 7 3" xfId="148"/>
    <cellStyle name="Normal 7 3 2" xfId="149"/>
    <cellStyle name="Normal 8" xfId="150"/>
    <cellStyle name="Normal 8 2" xfId="151"/>
    <cellStyle name="Normal 8 3" xfId="152"/>
    <cellStyle name="Normal 8 3 2" xfId="153"/>
    <cellStyle name="Normal 9" xfId="154"/>
    <cellStyle name="Normal 9 2" xfId="155"/>
    <cellStyle name="Normal 9 3" xfId="156"/>
    <cellStyle name="Normal 9 3 2" xfId="157"/>
    <cellStyle name="Note 2" xfId="158"/>
    <cellStyle name="Note 3" xfId="159"/>
    <cellStyle name="Output 2" xfId="160"/>
    <cellStyle name="Output 3" xfId="161"/>
    <cellStyle name="Percent 2" xfId="162"/>
    <cellStyle name="Percent 2 2" xfId="163"/>
    <cellStyle name="Percent 2 2 2" xfId="164"/>
    <cellStyle name="Percent 2 3" xfId="165"/>
    <cellStyle name="Percent 2 4" xfId="166"/>
    <cellStyle name="Percent 3" xfId="167"/>
    <cellStyle name="Percent 3 2" xfId="168"/>
    <cellStyle name="Percent 3 2 2" xfId="169"/>
    <cellStyle name="Percent 3 3" xfId="170"/>
    <cellStyle name="Percent 4" xfId="171"/>
    <cellStyle name="Percent 4 2" xfId="172"/>
    <cellStyle name="Percent 5" xfId="173"/>
    <cellStyle name="Percent 6" xfId="174"/>
    <cellStyle name="Title 2" xfId="175"/>
    <cellStyle name="Title 3" xfId="176"/>
    <cellStyle name="Total 2" xfId="177"/>
    <cellStyle name="Total 3" xfId="178"/>
    <cellStyle name="Warning Text 2" xfId="179"/>
    <cellStyle name="Warning Text 3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png"/><Relationship Id="rId21" Type="http://schemas.openxmlformats.org/officeDocument/2006/relationships/image" Target="../media/image22.jpe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20" Type="http://schemas.openxmlformats.org/officeDocument/2006/relationships/image" Target="../media/image21.jpeg"/><Relationship Id="rId29" Type="http://schemas.openxmlformats.org/officeDocument/2006/relationships/image" Target="../media/image30.JP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jpe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29.JP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jpeg"/><Relationship Id="rId27" Type="http://schemas.openxmlformats.org/officeDocument/2006/relationships/image" Target="../media/image28.JPG"/><Relationship Id="rId30" Type="http://schemas.openxmlformats.org/officeDocument/2006/relationships/image" Target="../media/image3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0.png"/><Relationship Id="rId13" Type="http://schemas.openxmlformats.org/officeDocument/2006/relationships/image" Target="../media/image45.jpeg"/><Relationship Id="rId3" Type="http://schemas.openxmlformats.org/officeDocument/2006/relationships/image" Target="../media/image35.jpeg"/><Relationship Id="rId7" Type="http://schemas.openxmlformats.org/officeDocument/2006/relationships/image" Target="../media/image39.png"/><Relationship Id="rId12" Type="http://schemas.openxmlformats.org/officeDocument/2006/relationships/image" Target="../media/image44.png"/><Relationship Id="rId2" Type="http://schemas.openxmlformats.org/officeDocument/2006/relationships/image" Target="../media/image34.jpeg"/><Relationship Id="rId1" Type="http://schemas.openxmlformats.org/officeDocument/2006/relationships/image" Target="../media/image33.jpeg"/><Relationship Id="rId6" Type="http://schemas.openxmlformats.org/officeDocument/2006/relationships/image" Target="../media/image38.png"/><Relationship Id="rId11" Type="http://schemas.openxmlformats.org/officeDocument/2006/relationships/image" Target="../media/image43.png"/><Relationship Id="rId5" Type="http://schemas.openxmlformats.org/officeDocument/2006/relationships/image" Target="../media/image37.png"/><Relationship Id="rId10" Type="http://schemas.openxmlformats.org/officeDocument/2006/relationships/image" Target="../media/image42.png"/><Relationship Id="rId4" Type="http://schemas.openxmlformats.org/officeDocument/2006/relationships/image" Target="../media/image36.png"/><Relationship Id="rId9" Type="http://schemas.openxmlformats.org/officeDocument/2006/relationships/image" Target="../media/image4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142</xdr:row>
      <xdr:rowOff>66673</xdr:rowOff>
    </xdr:from>
    <xdr:to>
      <xdr:col>2</xdr:col>
      <xdr:colOff>572453</xdr:colOff>
      <xdr:row>149</xdr:row>
      <xdr:rowOff>65079</xdr:rowOff>
    </xdr:to>
    <xdr:pic>
      <xdr:nvPicPr>
        <xdr:cNvPr id="1543" name="Pictur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-95"/>
        <a:stretch>
          <a:fillRect/>
        </a:stretch>
      </xdr:blipFill>
      <xdr:spPr bwMode="auto">
        <a:xfrm>
          <a:off x="695325" y="28127323"/>
          <a:ext cx="1791653" cy="133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144</xdr:row>
      <xdr:rowOff>19050</xdr:rowOff>
    </xdr:from>
    <xdr:to>
      <xdr:col>6</xdr:col>
      <xdr:colOff>847725</xdr:colOff>
      <xdr:row>148</xdr:row>
      <xdr:rowOff>76200</xdr:rowOff>
    </xdr:to>
    <xdr:pic>
      <xdr:nvPicPr>
        <xdr:cNvPr id="1544" name="Picture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05425" y="28460700"/>
          <a:ext cx="1000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542925</xdr:colOff>
      <xdr:row>100</xdr:row>
      <xdr:rowOff>9525</xdr:rowOff>
    </xdr:from>
    <xdr:ext cx="1273175" cy="304800"/>
    <xdr:sp macro="" textlink="">
      <xdr:nvSpPr>
        <xdr:cNvPr id="8" name="TextBox 7"/>
        <xdr:cNvSpPr txBox="1"/>
      </xdr:nvSpPr>
      <xdr:spPr>
        <a:xfrm>
          <a:off x="1571625" y="19840575"/>
          <a:ext cx="127317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/>
            <a:t>Arched Above </a:t>
          </a:r>
          <a:endParaRPr lang="en-US" sz="1100"/>
        </a:p>
        <a:p>
          <a:endParaRPr lang="en-US" sz="1100"/>
        </a:p>
      </xdr:txBody>
    </xdr:sp>
    <xdr:clientData/>
  </xdr:oneCellAnchor>
  <xdr:twoCellAnchor>
    <xdr:from>
      <xdr:col>1</xdr:col>
      <xdr:colOff>561975</xdr:colOff>
      <xdr:row>101</xdr:row>
      <xdr:rowOff>152400</xdr:rowOff>
    </xdr:from>
    <xdr:to>
      <xdr:col>2</xdr:col>
      <xdr:colOff>561974</xdr:colOff>
      <xdr:row>104</xdr:row>
      <xdr:rowOff>152400</xdr:rowOff>
    </xdr:to>
    <xdr:sp macro="" textlink="">
      <xdr:nvSpPr>
        <xdr:cNvPr id="11" name="Block Arc 10"/>
        <xdr:cNvSpPr>
          <a:spLocks noChangeAspect="1"/>
        </xdr:cNvSpPr>
      </xdr:nvSpPr>
      <xdr:spPr>
        <a:xfrm flipH="1">
          <a:off x="1590675" y="20173950"/>
          <a:ext cx="885824" cy="571500"/>
        </a:xfrm>
        <a:prstGeom prst="blockArc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3</xdr:col>
      <xdr:colOff>441327</xdr:colOff>
      <xdr:row>100</xdr:row>
      <xdr:rowOff>0</xdr:rowOff>
    </xdr:from>
    <xdr:ext cx="1130298" cy="295275"/>
    <xdr:sp macro="" textlink="">
      <xdr:nvSpPr>
        <xdr:cNvPr id="10" name="TextBox 9"/>
        <xdr:cNvSpPr txBox="1"/>
      </xdr:nvSpPr>
      <xdr:spPr>
        <a:xfrm>
          <a:off x="3241677" y="19831050"/>
          <a:ext cx="1130298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/>
            <a:t>Arched Below</a:t>
          </a:r>
        </a:p>
      </xdr:txBody>
    </xdr:sp>
    <xdr:clientData/>
  </xdr:oneCellAnchor>
  <xdr:twoCellAnchor>
    <xdr:from>
      <xdr:col>0</xdr:col>
      <xdr:colOff>114299</xdr:colOff>
      <xdr:row>101</xdr:row>
      <xdr:rowOff>171450</xdr:rowOff>
    </xdr:from>
    <xdr:to>
      <xdr:col>0</xdr:col>
      <xdr:colOff>904875</xdr:colOff>
      <xdr:row>103</xdr:row>
      <xdr:rowOff>82550</xdr:rowOff>
    </xdr:to>
    <xdr:sp macro="" textlink="">
      <xdr:nvSpPr>
        <xdr:cNvPr id="13" name="Rectangle 12"/>
        <xdr:cNvSpPr/>
      </xdr:nvSpPr>
      <xdr:spPr>
        <a:xfrm flipH="1">
          <a:off x="114299" y="20193000"/>
          <a:ext cx="790576" cy="292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Straight</a:t>
          </a:r>
        </a:p>
      </xdr:txBody>
    </xdr:sp>
    <xdr:clientData/>
  </xdr:twoCellAnchor>
  <xdr:oneCellAnchor>
    <xdr:from>
      <xdr:col>5</xdr:col>
      <xdr:colOff>400050</xdr:colOff>
      <xdr:row>101</xdr:row>
      <xdr:rowOff>0</xdr:rowOff>
    </xdr:from>
    <xdr:ext cx="1885950" cy="542918"/>
    <xdr:sp macro="" textlink="">
      <xdr:nvSpPr>
        <xdr:cNvPr id="18" name="TextBox 17"/>
        <xdr:cNvSpPr txBox="1">
          <a:spLocks noChangeAspect="1"/>
        </xdr:cNvSpPr>
      </xdr:nvSpPr>
      <xdr:spPr>
        <a:xfrm>
          <a:off x="4972050" y="20021550"/>
          <a:ext cx="1885950" cy="542918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400" i="1">
              <a:solidFill>
                <a:srgbClr val="FF0000"/>
              </a:solidFill>
            </a:rPr>
            <a:t>Line 1: </a:t>
          </a:r>
          <a:r>
            <a:rPr lang="en-US" sz="1400" i="1">
              <a:solidFill>
                <a:schemeClr val="bg1"/>
              </a:solidFill>
            </a:rPr>
            <a:t>Rim Rock Lodge</a:t>
          </a:r>
        </a:p>
        <a:p>
          <a:pPr algn="l"/>
          <a:r>
            <a:rPr lang="en-US" sz="1400" i="1">
              <a:solidFill>
                <a:srgbClr val="FF0000"/>
              </a:solidFill>
            </a:rPr>
            <a:t>Line 2:</a:t>
          </a:r>
          <a:r>
            <a:rPr lang="en-US" sz="1400" i="1" baseline="0">
              <a:solidFill>
                <a:srgbClr val="FF0000"/>
              </a:solidFill>
            </a:rPr>
            <a:t> </a:t>
          </a:r>
          <a:r>
            <a:rPr lang="en-US" sz="1400" i="1">
              <a:solidFill>
                <a:schemeClr val="bg1"/>
              </a:solidFill>
            </a:rPr>
            <a:t>Rim Rock, NV</a:t>
          </a:r>
        </a:p>
      </xdr:txBody>
    </xdr:sp>
    <xdr:clientData/>
  </xdr:oneCellAnchor>
  <xdr:twoCellAnchor editAs="oneCell">
    <xdr:from>
      <xdr:col>1</xdr:col>
      <xdr:colOff>285750</xdr:colOff>
      <xdr:row>80</xdr:row>
      <xdr:rowOff>152400</xdr:rowOff>
    </xdr:from>
    <xdr:to>
      <xdr:col>2</xdr:col>
      <xdr:colOff>314325</xdr:colOff>
      <xdr:row>82</xdr:row>
      <xdr:rowOff>76200</xdr:rowOff>
    </xdr:to>
    <xdr:pic>
      <xdr:nvPicPr>
        <xdr:cNvPr id="1555" name="Picture 5"/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14450" y="16173450"/>
          <a:ext cx="914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77</xdr:row>
      <xdr:rowOff>76200</xdr:rowOff>
    </xdr:from>
    <xdr:to>
      <xdr:col>2</xdr:col>
      <xdr:colOff>300990</xdr:colOff>
      <xdr:row>79</xdr:row>
      <xdr:rowOff>25400</xdr:rowOff>
    </xdr:to>
    <xdr:pic>
      <xdr:nvPicPr>
        <xdr:cNvPr id="1556" name="Picture 6"/>
        <xdr:cNvPicPr>
          <a:picLocks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6350" y="15516225"/>
          <a:ext cx="93916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200026</xdr:colOff>
      <xdr:row>84</xdr:row>
      <xdr:rowOff>9525</xdr:rowOff>
    </xdr:from>
    <xdr:to>
      <xdr:col>2</xdr:col>
      <xdr:colOff>449581</xdr:colOff>
      <xdr:row>85</xdr:row>
      <xdr:rowOff>161925</xdr:rowOff>
    </xdr:to>
    <xdr:pic>
      <xdr:nvPicPr>
        <xdr:cNvPr id="1557" name="Picture 11"/>
        <xdr:cNvPicPr>
          <a:picLocks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8726" y="16792575"/>
          <a:ext cx="11353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87</xdr:row>
      <xdr:rowOff>85725</xdr:rowOff>
    </xdr:from>
    <xdr:to>
      <xdr:col>2</xdr:col>
      <xdr:colOff>504825</xdr:colOff>
      <xdr:row>90</xdr:row>
      <xdr:rowOff>161925</xdr:rowOff>
    </xdr:to>
    <xdr:pic>
      <xdr:nvPicPr>
        <xdr:cNvPr id="1558" name="Picture 13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17440275"/>
          <a:ext cx="10763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196850</xdr:colOff>
      <xdr:row>87</xdr:row>
      <xdr:rowOff>98425</xdr:rowOff>
    </xdr:from>
    <xdr:to>
      <xdr:col>1</xdr:col>
      <xdr:colOff>25400</xdr:colOff>
      <xdr:row>90</xdr:row>
      <xdr:rowOff>127000</xdr:rowOff>
    </xdr:to>
    <xdr:pic>
      <xdr:nvPicPr>
        <xdr:cNvPr id="1559" name="Picture 14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6850" y="17452975"/>
          <a:ext cx="857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77</xdr:row>
      <xdr:rowOff>114300</xdr:rowOff>
    </xdr:from>
    <xdr:to>
      <xdr:col>3</xdr:col>
      <xdr:colOff>847725</xdr:colOff>
      <xdr:row>79</xdr:row>
      <xdr:rowOff>15875</xdr:rowOff>
    </xdr:to>
    <xdr:pic>
      <xdr:nvPicPr>
        <xdr:cNvPr id="1560" name="Picture 22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38400" y="15554325"/>
          <a:ext cx="1209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828675</xdr:colOff>
      <xdr:row>83</xdr:row>
      <xdr:rowOff>110550</xdr:rowOff>
    </xdr:from>
    <xdr:to>
      <xdr:col>3</xdr:col>
      <xdr:colOff>570442</xdr:colOff>
      <xdr:row>86</xdr:row>
      <xdr:rowOff>19050</xdr:rowOff>
    </xdr:to>
    <xdr:pic>
      <xdr:nvPicPr>
        <xdr:cNvPr id="1561" name="Picture 23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200" y="16703100"/>
          <a:ext cx="627592" cy="4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80</xdr:row>
      <xdr:rowOff>57150</xdr:rowOff>
    </xdr:from>
    <xdr:to>
      <xdr:col>3</xdr:col>
      <xdr:colOff>714375</xdr:colOff>
      <xdr:row>82</xdr:row>
      <xdr:rowOff>38100</xdr:rowOff>
    </xdr:to>
    <xdr:pic>
      <xdr:nvPicPr>
        <xdr:cNvPr id="1562" name="Picture 24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43175" y="16078200"/>
          <a:ext cx="971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463550</xdr:colOff>
      <xdr:row>87</xdr:row>
      <xdr:rowOff>9525</xdr:rowOff>
    </xdr:from>
    <xdr:to>
      <xdr:col>7</xdr:col>
      <xdr:colOff>676275</xdr:colOff>
      <xdr:row>90</xdr:row>
      <xdr:rowOff>180975</xdr:rowOff>
    </xdr:to>
    <xdr:pic>
      <xdr:nvPicPr>
        <xdr:cNvPr id="1563" name="Picture 25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30950" y="17364075"/>
          <a:ext cx="1165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463550</xdr:colOff>
      <xdr:row>81</xdr:row>
      <xdr:rowOff>171450</xdr:rowOff>
    </xdr:from>
    <xdr:to>
      <xdr:col>7</xdr:col>
      <xdr:colOff>695325</xdr:colOff>
      <xdr:row>85</xdr:row>
      <xdr:rowOff>161925</xdr:rowOff>
    </xdr:to>
    <xdr:pic>
      <xdr:nvPicPr>
        <xdr:cNvPr id="1564" name="Picture 26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30950" y="16383000"/>
          <a:ext cx="1184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552450</xdr:colOff>
      <xdr:row>77</xdr:row>
      <xdr:rowOff>76200</xdr:rowOff>
    </xdr:from>
    <xdr:to>
      <xdr:col>7</xdr:col>
      <xdr:colOff>714375</xdr:colOff>
      <xdr:row>80</xdr:row>
      <xdr:rowOff>142875</xdr:rowOff>
    </xdr:to>
    <xdr:pic>
      <xdr:nvPicPr>
        <xdr:cNvPr id="1565" name="Picture 27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19850" y="15516225"/>
          <a:ext cx="11144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82</xdr:row>
      <xdr:rowOff>9525</xdr:rowOff>
    </xdr:from>
    <xdr:to>
      <xdr:col>6</xdr:col>
      <xdr:colOff>101600</xdr:colOff>
      <xdr:row>85</xdr:row>
      <xdr:rowOff>114300</xdr:rowOff>
    </xdr:to>
    <xdr:pic>
      <xdr:nvPicPr>
        <xdr:cNvPr id="1566" name="Picture 28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9675" y="16411575"/>
          <a:ext cx="949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98425</xdr:colOff>
      <xdr:row>77</xdr:row>
      <xdr:rowOff>47625</xdr:rowOff>
    </xdr:from>
    <xdr:to>
      <xdr:col>6</xdr:col>
      <xdr:colOff>85725</xdr:colOff>
      <xdr:row>80</xdr:row>
      <xdr:rowOff>149225</xdr:rowOff>
    </xdr:to>
    <xdr:pic>
      <xdr:nvPicPr>
        <xdr:cNvPr id="1567" name="Picture 29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3325" y="15487650"/>
          <a:ext cx="9398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146050</xdr:colOff>
      <xdr:row>87</xdr:row>
      <xdr:rowOff>9525</xdr:rowOff>
    </xdr:from>
    <xdr:to>
      <xdr:col>6</xdr:col>
      <xdr:colOff>123825</xdr:colOff>
      <xdr:row>90</xdr:row>
      <xdr:rowOff>114300</xdr:rowOff>
    </xdr:to>
    <xdr:pic>
      <xdr:nvPicPr>
        <xdr:cNvPr id="1568" name="Picture 30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60950" y="17364075"/>
          <a:ext cx="930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142875</xdr:colOff>
      <xdr:row>65</xdr:row>
      <xdr:rowOff>142875</xdr:rowOff>
    </xdr:from>
    <xdr:ext cx="6972300" cy="762000"/>
    <xdr:sp macro="" textlink="">
      <xdr:nvSpPr>
        <xdr:cNvPr id="1255" name="TextBox 1254"/>
        <xdr:cNvSpPr txBox="1"/>
      </xdr:nvSpPr>
      <xdr:spPr>
        <a:xfrm>
          <a:off x="142875" y="13106400"/>
          <a:ext cx="69723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100"/>
            </a:lnSpc>
          </a:pPr>
          <a:r>
            <a:rPr lang="en-US" sz="1400" b="1"/>
            <a:t>Step 1. Choose an image</a:t>
          </a:r>
        </a:p>
        <a:p>
          <a:pPr>
            <a:lnSpc>
              <a:spcPts val="1200"/>
            </a:lnSpc>
          </a:pPr>
          <a:endParaRPr lang="en-US" sz="1600" b="1"/>
        </a:p>
        <a:p>
          <a:pPr>
            <a:lnSpc>
              <a:spcPts val="1100"/>
            </a:lnSpc>
          </a:pPr>
          <a:r>
            <a:rPr lang="en-US" sz="1200" b="1"/>
            <a:t>a) </a:t>
          </a:r>
          <a:r>
            <a:rPr lang="en-US" sz="1200" b="1" baseline="0"/>
            <a:t> </a:t>
          </a:r>
          <a:r>
            <a:rPr lang="en-US" sz="1200" b="1"/>
            <a:t>If using your image or logo on file with Orvis, enter your selection below</a:t>
          </a:r>
          <a:r>
            <a:rPr lang="en-US" sz="1200" b="1" baseline="0"/>
            <a:t> and proceed to Step 5.</a:t>
          </a:r>
        </a:p>
        <a:p>
          <a:pPr>
            <a:lnSpc>
              <a:spcPts val="1100"/>
            </a:lnSpc>
          </a:pPr>
          <a:r>
            <a:rPr lang="en-US" sz="1200" b="1" baseline="0"/>
            <a:t>	</a:t>
          </a:r>
          <a:r>
            <a:rPr lang="en-US" sz="1400" b="1" baseline="0"/>
            <a:t>Enter only one image per order.</a:t>
          </a:r>
          <a:endParaRPr lang="en-US" sz="1400" b="1"/>
        </a:p>
      </xdr:txBody>
    </xdr:sp>
    <xdr:clientData/>
  </xdr:oneCellAnchor>
  <xdr:oneCellAnchor>
    <xdr:from>
      <xdr:col>0</xdr:col>
      <xdr:colOff>155576</xdr:colOff>
      <xdr:row>79</xdr:row>
      <xdr:rowOff>57149</xdr:rowOff>
    </xdr:from>
    <xdr:ext cx="685799" cy="219076"/>
    <xdr:sp macro="" textlink="">
      <xdr:nvSpPr>
        <xdr:cNvPr id="1257" name="TextBox 1256"/>
        <xdr:cNvSpPr txBox="1"/>
      </xdr:nvSpPr>
      <xdr:spPr>
        <a:xfrm>
          <a:off x="155576" y="16694149"/>
          <a:ext cx="685799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Brook Trout</a:t>
          </a:r>
        </a:p>
      </xdr:txBody>
    </xdr:sp>
    <xdr:clientData/>
  </xdr:oneCellAnchor>
  <xdr:oneCellAnchor>
    <xdr:from>
      <xdr:col>0</xdr:col>
      <xdr:colOff>200025</xdr:colOff>
      <xdr:row>82</xdr:row>
      <xdr:rowOff>126999</xdr:rowOff>
    </xdr:from>
    <xdr:ext cx="742950" cy="165101"/>
    <xdr:sp macro="" textlink="">
      <xdr:nvSpPr>
        <xdr:cNvPr id="1258" name="TextBox 1257"/>
        <xdr:cNvSpPr txBox="1"/>
      </xdr:nvSpPr>
      <xdr:spPr>
        <a:xfrm>
          <a:off x="200025" y="17335499"/>
          <a:ext cx="742950" cy="1651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Brown Trout</a:t>
          </a:r>
        </a:p>
      </xdr:txBody>
    </xdr:sp>
    <xdr:clientData/>
  </xdr:oneCellAnchor>
  <xdr:oneCellAnchor>
    <xdr:from>
      <xdr:col>0</xdr:col>
      <xdr:colOff>177800</xdr:colOff>
      <xdr:row>85</xdr:row>
      <xdr:rowOff>187324</xdr:rowOff>
    </xdr:from>
    <xdr:ext cx="809625" cy="217560"/>
    <xdr:sp macro="" textlink="">
      <xdr:nvSpPr>
        <xdr:cNvPr id="1259" name="TextBox 1258"/>
        <xdr:cNvSpPr txBox="1"/>
      </xdr:nvSpPr>
      <xdr:spPr>
        <a:xfrm>
          <a:off x="177800" y="17967324"/>
          <a:ext cx="80962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Rainbow Trout</a:t>
          </a:r>
        </a:p>
      </xdr:txBody>
    </xdr:sp>
    <xdr:clientData/>
  </xdr:oneCellAnchor>
  <xdr:oneCellAnchor>
    <xdr:from>
      <xdr:col>0</xdr:col>
      <xdr:colOff>206375</xdr:colOff>
      <xdr:row>90</xdr:row>
      <xdr:rowOff>130175</xdr:rowOff>
    </xdr:from>
    <xdr:ext cx="790575" cy="217560"/>
    <xdr:sp macro="" textlink="">
      <xdr:nvSpPr>
        <xdr:cNvPr id="1260" name="TextBox 1259"/>
        <xdr:cNvSpPr txBox="1"/>
      </xdr:nvSpPr>
      <xdr:spPr>
        <a:xfrm>
          <a:off x="206375" y="18862675"/>
          <a:ext cx="7905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Leaping</a:t>
          </a:r>
          <a:r>
            <a:rPr lang="en-US" sz="800" baseline="0"/>
            <a:t> Trout</a:t>
          </a:r>
          <a:endParaRPr lang="en-US" sz="800"/>
        </a:p>
      </xdr:txBody>
    </xdr:sp>
    <xdr:clientData/>
  </xdr:oneCellAnchor>
  <xdr:oneCellAnchor>
    <xdr:from>
      <xdr:col>1</xdr:col>
      <xdr:colOff>333375</xdr:colOff>
      <xdr:row>82</xdr:row>
      <xdr:rowOff>57150</xdr:rowOff>
    </xdr:from>
    <xdr:ext cx="619125" cy="200025"/>
    <xdr:sp macro="" textlink="">
      <xdr:nvSpPr>
        <xdr:cNvPr id="1261" name="TextBox 1260"/>
        <xdr:cNvSpPr txBox="1"/>
      </xdr:nvSpPr>
      <xdr:spPr>
        <a:xfrm>
          <a:off x="1285875" y="16659225"/>
          <a:ext cx="619125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Bonefish</a:t>
          </a:r>
        </a:p>
      </xdr:txBody>
    </xdr:sp>
    <xdr:clientData/>
  </xdr:oneCellAnchor>
  <xdr:oneCellAnchor>
    <xdr:from>
      <xdr:col>2</xdr:col>
      <xdr:colOff>790575</xdr:colOff>
      <xdr:row>82</xdr:row>
      <xdr:rowOff>0</xdr:rowOff>
    </xdr:from>
    <xdr:ext cx="542925" cy="208035"/>
    <xdr:sp macro="" textlink="">
      <xdr:nvSpPr>
        <xdr:cNvPr id="1262" name="TextBox 1261"/>
        <xdr:cNvSpPr txBox="1"/>
      </xdr:nvSpPr>
      <xdr:spPr>
        <a:xfrm>
          <a:off x="2847975" y="16868775"/>
          <a:ext cx="542925" cy="20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3 Flies</a:t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447675" cy="217560"/>
    <xdr:sp macro="" textlink="">
      <xdr:nvSpPr>
        <xdr:cNvPr id="1263" name="TextBox 1262"/>
        <xdr:cNvSpPr txBox="1"/>
      </xdr:nvSpPr>
      <xdr:spPr>
        <a:xfrm>
          <a:off x="2657475" y="17364075"/>
          <a:ext cx="4476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Caster</a:t>
          </a:r>
        </a:p>
      </xdr:txBody>
    </xdr:sp>
    <xdr:clientData/>
  </xdr:oneCellAnchor>
  <xdr:oneCellAnchor>
    <xdr:from>
      <xdr:col>1</xdr:col>
      <xdr:colOff>400051</xdr:colOff>
      <xdr:row>86</xdr:row>
      <xdr:rowOff>0</xdr:rowOff>
    </xdr:from>
    <xdr:ext cx="552449" cy="217560"/>
    <xdr:sp macro="" textlink="">
      <xdr:nvSpPr>
        <xdr:cNvPr id="1264" name="TextBox 1263"/>
        <xdr:cNvSpPr txBox="1"/>
      </xdr:nvSpPr>
      <xdr:spPr>
        <a:xfrm>
          <a:off x="1352551" y="17364075"/>
          <a:ext cx="55244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Striper</a:t>
          </a:r>
        </a:p>
      </xdr:txBody>
    </xdr:sp>
    <xdr:clientData/>
  </xdr:oneCellAnchor>
  <xdr:oneCellAnchor>
    <xdr:from>
      <xdr:col>1</xdr:col>
      <xdr:colOff>419100</xdr:colOff>
      <xdr:row>79</xdr:row>
      <xdr:rowOff>19049</xdr:rowOff>
    </xdr:from>
    <xdr:ext cx="533400" cy="171451"/>
    <xdr:sp macro="" textlink="">
      <xdr:nvSpPr>
        <xdr:cNvPr id="1265" name="TextBox 1264"/>
        <xdr:cNvSpPr txBox="1"/>
      </xdr:nvSpPr>
      <xdr:spPr>
        <a:xfrm>
          <a:off x="1371600" y="16240124"/>
          <a:ext cx="533400" cy="171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Tarpon</a:t>
          </a:r>
        </a:p>
      </xdr:txBody>
    </xdr:sp>
    <xdr:clientData/>
  </xdr:oneCellAnchor>
  <xdr:oneCellAnchor>
    <xdr:from>
      <xdr:col>2</xdr:col>
      <xdr:colOff>733425</xdr:colOff>
      <xdr:row>78</xdr:row>
      <xdr:rowOff>182490</xdr:rowOff>
    </xdr:from>
    <xdr:ext cx="504824" cy="217560"/>
    <xdr:sp macro="" textlink="">
      <xdr:nvSpPr>
        <xdr:cNvPr id="1266" name="TextBox 1265"/>
        <xdr:cNvSpPr txBox="1"/>
      </xdr:nvSpPr>
      <xdr:spPr>
        <a:xfrm>
          <a:off x="2647950" y="15822540"/>
          <a:ext cx="50482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Redfish</a:t>
          </a:r>
        </a:p>
      </xdr:txBody>
    </xdr:sp>
    <xdr:clientData/>
  </xdr:oneCellAnchor>
  <xdr:oneCellAnchor>
    <xdr:from>
      <xdr:col>1</xdr:col>
      <xdr:colOff>333375</xdr:colOff>
      <xdr:row>91</xdr:row>
      <xdr:rowOff>0</xdr:rowOff>
    </xdr:from>
    <xdr:ext cx="1028700" cy="217560"/>
    <xdr:sp macro="" textlink="">
      <xdr:nvSpPr>
        <xdr:cNvPr id="1267" name="TextBox 1266"/>
        <xdr:cNvSpPr txBox="1"/>
      </xdr:nvSpPr>
      <xdr:spPr>
        <a:xfrm>
          <a:off x="1219200" y="18316575"/>
          <a:ext cx="10287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Tonal Leaping Trout</a:t>
          </a:r>
        </a:p>
      </xdr:txBody>
    </xdr:sp>
    <xdr:clientData/>
  </xdr:oneCellAnchor>
  <xdr:oneCellAnchor>
    <xdr:from>
      <xdr:col>5</xdr:col>
      <xdr:colOff>190500</xdr:colOff>
      <xdr:row>85</xdr:row>
      <xdr:rowOff>163440</xdr:rowOff>
    </xdr:from>
    <xdr:ext cx="704850" cy="217560"/>
    <xdr:sp macro="" textlink="">
      <xdr:nvSpPr>
        <xdr:cNvPr id="1268" name="TextBox 1267"/>
        <xdr:cNvSpPr txBox="1"/>
      </xdr:nvSpPr>
      <xdr:spPr>
        <a:xfrm>
          <a:off x="5105400" y="17136990"/>
          <a:ext cx="70485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Yellow Lab</a:t>
          </a:r>
        </a:p>
      </xdr:txBody>
    </xdr:sp>
    <xdr:clientData/>
  </xdr:oneCellAnchor>
  <xdr:oneCellAnchor>
    <xdr:from>
      <xdr:col>5</xdr:col>
      <xdr:colOff>152400</xdr:colOff>
      <xdr:row>80</xdr:row>
      <xdr:rowOff>172965</xdr:rowOff>
    </xdr:from>
    <xdr:ext cx="809625" cy="217560"/>
    <xdr:sp macro="" textlink="">
      <xdr:nvSpPr>
        <xdr:cNvPr id="1269" name="TextBox 1268"/>
        <xdr:cNvSpPr txBox="1"/>
      </xdr:nvSpPr>
      <xdr:spPr>
        <a:xfrm>
          <a:off x="5067300" y="16194015"/>
          <a:ext cx="80962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Chocolate Lab</a:t>
          </a:r>
        </a:p>
      </xdr:txBody>
    </xdr:sp>
    <xdr:clientData/>
  </xdr:oneCellAnchor>
  <xdr:oneCellAnchor>
    <xdr:from>
      <xdr:col>5</xdr:col>
      <xdr:colOff>257175</xdr:colOff>
      <xdr:row>90</xdr:row>
      <xdr:rowOff>153915</xdr:rowOff>
    </xdr:from>
    <xdr:ext cx="695325" cy="150885"/>
    <xdr:sp macro="" textlink="">
      <xdr:nvSpPr>
        <xdr:cNvPr id="1270" name="TextBox 1269"/>
        <xdr:cNvSpPr txBox="1"/>
      </xdr:nvSpPr>
      <xdr:spPr>
        <a:xfrm>
          <a:off x="5172075" y="18079965"/>
          <a:ext cx="695325" cy="150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Black Lab</a:t>
          </a:r>
        </a:p>
      </xdr:txBody>
    </xdr:sp>
    <xdr:clientData/>
  </xdr:oneCellAnchor>
  <xdr:oneCellAnchor>
    <xdr:from>
      <xdr:col>6</xdr:col>
      <xdr:colOff>752475</xdr:colOff>
      <xdr:row>80</xdr:row>
      <xdr:rowOff>142875</xdr:rowOff>
    </xdr:from>
    <xdr:ext cx="609600" cy="217560"/>
    <xdr:sp macro="" textlink="">
      <xdr:nvSpPr>
        <xdr:cNvPr id="1274" name="TextBox 1273"/>
        <xdr:cNvSpPr txBox="1"/>
      </xdr:nvSpPr>
      <xdr:spPr>
        <a:xfrm>
          <a:off x="6619875" y="16163925"/>
          <a:ext cx="6096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Pheasant</a:t>
          </a:r>
        </a:p>
      </xdr:txBody>
    </xdr:sp>
    <xdr:clientData/>
  </xdr:oneCellAnchor>
  <xdr:oneCellAnchor>
    <xdr:from>
      <xdr:col>6</xdr:col>
      <xdr:colOff>762000</xdr:colOff>
      <xdr:row>85</xdr:row>
      <xdr:rowOff>182490</xdr:rowOff>
    </xdr:from>
    <xdr:ext cx="609600" cy="150885"/>
    <xdr:sp macro="" textlink="">
      <xdr:nvSpPr>
        <xdr:cNvPr id="1277" name="TextBox 1276"/>
        <xdr:cNvSpPr txBox="1"/>
      </xdr:nvSpPr>
      <xdr:spPr>
        <a:xfrm>
          <a:off x="6629400" y="17156040"/>
          <a:ext cx="609600" cy="150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Mallard</a:t>
          </a:r>
        </a:p>
      </xdr:txBody>
    </xdr:sp>
    <xdr:clientData/>
  </xdr:oneCellAnchor>
  <xdr:oneCellAnchor>
    <xdr:from>
      <xdr:col>6</xdr:col>
      <xdr:colOff>809625</xdr:colOff>
      <xdr:row>91</xdr:row>
      <xdr:rowOff>9525</xdr:rowOff>
    </xdr:from>
    <xdr:ext cx="523875" cy="161925"/>
    <xdr:sp macro="" textlink="">
      <xdr:nvSpPr>
        <xdr:cNvPr id="1278" name="TextBox 1277"/>
        <xdr:cNvSpPr txBox="1"/>
      </xdr:nvSpPr>
      <xdr:spPr>
        <a:xfrm>
          <a:off x="6677025" y="18126075"/>
          <a:ext cx="523875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Quail</a:t>
          </a:r>
        </a:p>
      </xdr:txBody>
    </xdr:sp>
    <xdr:clientData/>
  </xdr:oneCellAnchor>
  <xdr:twoCellAnchor editAs="oneCell">
    <xdr:from>
      <xdr:col>3</xdr:col>
      <xdr:colOff>371475</xdr:colOff>
      <xdr:row>143</xdr:row>
      <xdr:rowOff>57150</xdr:rowOff>
    </xdr:from>
    <xdr:to>
      <xdr:col>4</xdr:col>
      <xdr:colOff>857250</xdr:colOff>
      <xdr:row>148</xdr:row>
      <xdr:rowOff>180975</xdr:rowOff>
    </xdr:to>
    <xdr:pic>
      <xdr:nvPicPr>
        <xdr:cNvPr id="1590" name="Picture 2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71825" y="28308300"/>
          <a:ext cx="13716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28575</xdr:colOff>
      <xdr:row>94</xdr:row>
      <xdr:rowOff>190500</xdr:rowOff>
    </xdr:from>
    <xdr:ext cx="5032376" cy="314326"/>
    <xdr:sp macro="" textlink="">
      <xdr:nvSpPr>
        <xdr:cNvPr id="4" name="TextBox 3"/>
        <xdr:cNvSpPr txBox="1"/>
      </xdr:nvSpPr>
      <xdr:spPr>
        <a:xfrm>
          <a:off x="28575" y="6505575"/>
          <a:ext cx="5032376" cy="3143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Step 2.  Provide the Name Drop Information and </a:t>
          </a:r>
          <a:r>
            <a:rPr lang="en-US" sz="1400" b="1" baseline="0"/>
            <a:t>Layout</a:t>
          </a:r>
          <a:endParaRPr lang="en-US" sz="1400" b="1"/>
        </a:p>
      </xdr:txBody>
    </xdr:sp>
    <xdr:clientData/>
  </xdr:oneCellAnchor>
  <xdr:oneCellAnchor>
    <xdr:from>
      <xdr:col>0</xdr:col>
      <xdr:colOff>12700</xdr:colOff>
      <xdr:row>113</xdr:row>
      <xdr:rowOff>0</xdr:rowOff>
    </xdr:from>
    <xdr:ext cx="2959100" cy="263525"/>
    <xdr:sp macro="" textlink="">
      <xdr:nvSpPr>
        <xdr:cNvPr id="7" name="TextBox 6"/>
        <xdr:cNvSpPr txBox="1"/>
      </xdr:nvSpPr>
      <xdr:spPr>
        <a:xfrm>
          <a:off x="12700" y="22507575"/>
          <a:ext cx="2959100" cy="263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Step 3. Select Name</a:t>
          </a:r>
          <a:r>
            <a:rPr lang="en-US" sz="1400" b="1" baseline="0"/>
            <a:t> Drop </a:t>
          </a:r>
          <a:r>
            <a:rPr lang="en-US" sz="1400" b="1"/>
            <a:t>Lettering</a:t>
          </a:r>
        </a:p>
      </xdr:txBody>
    </xdr:sp>
    <xdr:clientData/>
  </xdr:oneCellAnchor>
  <xdr:oneCellAnchor>
    <xdr:from>
      <xdr:col>0</xdr:col>
      <xdr:colOff>165100</xdr:colOff>
      <xdr:row>99</xdr:row>
      <xdr:rowOff>180975</xdr:rowOff>
    </xdr:from>
    <xdr:ext cx="682625" cy="266700"/>
    <xdr:sp macro="" textlink="">
      <xdr:nvSpPr>
        <xdr:cNvPr id="14" name="TextBox 13"/>
        <xdr:cNvSpPr txBox="1"/>
      </xdr:nvSpPr>
      <xdr:spPr>
        <a:xfrm>
          <a:off x="165100" y="19821525"/>
          <a:ext cx="68262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/>
            <a:t>Straight</a:t>
          </a:r>
        </a:p>
      </xdr:txBody>
    </xdr:sp>
    <xdr:clientData/>
  </xdr:oneCellAnchor>
  <xdr:oneCellAnchor>
    <xdr:from>
      <xdr:col>1</xdr:col>
      <xdr:colOff>257175</xdr:colOff>
      <xdr:row>127</xdr:row>
      <xdr:rowOff>50801</xdr:rowOff>
    </xdr:from>
    <xdr:ext cx="3162300" cy="352424"/>
    <xdr:sp macro="" textlink="">
      <xdr:nvSpPr>
        <xdr:cNvPr id="15" name="TextBox 14"/>
        <xdr:cNvSpPr txBox="1"/>
      </xdr:nvSpPr>
      <xdr:spPr>
        <a:xfrm>
          <a:off x="1285875" y="25177751"/>
          <a:ext cx="3162300" cy="3524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Step 4.  Select Name Drop Thread Color</a:t>
          </a:r>
        </a:p>
      </xdr:txBody>
    </xdr:sp>
    <xdr:clientData/>
  </xdr:oneCellAnchor>
  <xdr:oneCellAnchor>
    <xdr:from>
      <xdr:col>2</xdr:col>
      <xdr:colOff>190500</xdr:colOff>
      <xdr:row>135</xdr:row>
      <xdr:rowOff>174279</xdr:rowOff>
    </xdr:from>
    <xdr:ext cx="2857500" cy="311496"/>
    <xdr:sp macro="" textlink="">
      <xdr:nvSpPr>
        <xdr:cNvPr id="21" name="TextBox 20"/>
        <xdr:cNvSpPr txBox="1"/>
      </xdr:nvSpPr>
      <xdr:spPr>
        <a:xfrm>
          <a:off x="2105025" y="26863329"/>
          <a:ext cx="28575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/>
            <a:t>Step 5.  Choose Embroidery Position</a:t>
          </a:r>
        </a:p>
      </xdr:txBody>
    </xdr:sp>
    <xdr:clientData/>
  </xdr:oneCellAnchor>
  <xdr:oneCellAnchor>
    <xdr:from>
      <xdr:col>0</xdr:col>
      <xdr:colOff>107950</xdr:colOff>
      <xdr:row>71</xdr:row>
      <xdr:rowOff>126999</xdr:rowOff>
    </xdr:from>
    <xdr:ext cx="6969125" cy="501651"/>
    <xdr:sp macro="" textlink="">
      <xdr:nvSpPr>
        <xdr:cNvPr id="23" name="TextBox 22"/>
        <xdr:cNvSpPr txBox="1"/>
      </xdr:nvSpPr>
      <xdr:spPr>
        <a:xfrm>
          <a:off x="107950" y="14385924"/>
          <a:ext cx="6969125" cy="501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200" b="1"/>
            <a:t>b) If you are choosing a stock image, select an image from the drop-down list</a:t>
          </a:r>
          <a:r>
            <a:rPr lang="en-US" sz="1100" b="0" baseline="0"/>
            <a:t> </a:t>
          </a:r>
          <a:r>
            <a:rPr lang="en-US" sz="1200" b="1"/>
            <a:t>and continue with Steps 2-5.  </a:t>
          </a:r>
          <a:r>
            <a:rPr lang="en-US" sz="1400" b="1"/>
            <a:t>Select one image per order:</a:t>
          </a:r>
        </a:p>
      </xdr:txBody>
    </xdr:sp>
    <xdr:clientData/>
  </xdr:oneCellAnchor>
  <xdr:oneCellAnchor>
    <xdr:from>
      <xdr:col>0</xdr:col>
      <xdr:colOff>57150</xdr:colOff>
      <xdr:row>128</xdr:row>
      <xdr:rowOff>165101</xdr:rowOff>
    </xdr:from>
    <xdr:ext cx="4657725" cy="558799"/>
    <xdr:sp macro="" textlink="">
      <xdr:nvSpPr>
        <xdr:cNvPr id="5" name="TextBox 4"/>
        <xdr:cNvSpPr txBox="1"/>
      </xdr:nvSpPr>
      <xdr:spPr>
        <a:xfrm>
          <a:off x="57150" y="25482551"/>
          <a:ext cx="4657725" cy="558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/>
            <a:t>Double click on the icon to view available thread colors.  Color chips are provided where available.  Enter thread color choice in space below.</a:t>
          </a:r>
        </a:p>
      </xdr:txBody>
    </xdr:sp>
    <xdr:clientData/>
  </xdr:oneCellAnchor>
  <xdr:oneCellAnchor>
    <xdr:from>
      <xdr:col>0</xdr:col>
      <xdr:colOff>73026</xdr:colOff>
      <xdr:row>8</xdr:row>
      <xdr:rowOff>165101</xdr:rowOff>
    </xdr:from>
    <xdr:ext cx="7080250" cy="4092574"/>
    <xdr:sp macro="" textlink="">
      <xdr:nvSpPr>
        <xdr:cNvPr id="20" name="TextBox 19"/>
        <xdr:cNvSpPr txBox="1"/>
      </xdr:nvSpPr>
      <xdr:spPr>
        <a:xfrm>
          <a:off x="73026" y="1689101"/>
          <a:ext cx="7080250" cy="4092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defTabSz="182880">
            <a:lnSpc>
              <a:spcPts val="1400"/>
            </a:lnSpc>
            <a:tabLst>
              <a:tab pos="182880" algn="l"/>
            </a:tabLst>
          </a:pPr>
          <a:r>
            <a:rPr lang="en-US" sz="1100" b="1"/>
            <a:t>1</a:t>
          </a:r>
          <a:r>
            <a:rPr lang="en-US" sz="1100"/>
            <a:t>. Minimum</a:t>
          </a:r>
          <a:r>
            <a:rPr lang="en-US" sz="1100" baseline="0"/>
            <a:t> embroidery orders are as follows:</a:t>
          </a:r>
        </a:p>
        <a:p>
          <a:pPr defTabSz="182880">
            <a:lnSpc>
              <a:spcPts val="1400"/>
            </a:lnSpc>
            <a:tabLst>
              <a:tab pos="182880" algn="l"/>
            </a:tabLst>
          </a:pPr>
          <a:r>
            <a:rPr lang="en-US" sz="1200" b="1" baseline="0"/>
            <a:t>Shirts - 12 per style per image or logo; choose from any avaliable colors</a:t>
          </a:r>
        </a:p>
        <a:p>
          <a:pPr defTabSz="182880">
            <a:lnSpc>
              <a:spcPts val="1400"/>
            </a:lnSpc>
            <a:tabLst>
              <a:tab pos="182880" algn="l"/>
            </a:tabLst>
          </a:pPr>
          <a:r>
            <a:rPr lang="en-US" sz="1200" b="1" baseline="0"/>
            <a:t>Hats - 12 per style per image or logo; choose from any available colors</a:t>
          </a:r>
        </a:p>
        <a:p>
          <a:pPr defTabSz="182880">
            <a:tabLst>
              <a:tab pos="182880" algn="l"/>
            </a:tabLst>
          </a:pPr>
          <a:r>
            <a:rPr lang="en-US" sz="1100" b="1" baseline="0"/>
            <a:t>2</a:t>
          </a:r>
          <a:r>
            <a:rPr lang="en-US" sz="1100" baseline="0"/>
            <a:t>. Embroidery charge is </a:t>
          </a:r>
          <a:r>
            <a:rPr lang="en-US" sz="1100" baseline="0">
              <a:latin typeface="+mn-lt"/>
            </a:rPr>
            <a:t>$3.00 per image </a:t>
          </a:r>
          <a:r>
            <a:rPr lang="en-US" sz="1100" baseline="0"/>
            <a:t>per item or garment, except 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there is no additional embroidery charge for hats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- </a:t>
          </a:r>
          <a:r>
            <a:rPr lang="en-US" sz="1100" baseline="0"/>
            <a:t>the charge is included in the hat prices on this order form.Embroidery charge may exceed $3.00 for very large images or high stitch counts. An extra $1.50 will be charged for the addition of any version of the "Orvis Endorsed" logo.</a:t>
          </a:r>
        </a:p>
        <a:p>
          <a:pPr marL="0" marR="0" lvl="0" indent="0" defTabSz="18288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82880" algn="l"/>
            </a:tabLst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3.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 embroidery program offers </a:t>
          </a: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three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ways to customize items:</a:t>
          </a:r>
        </a:p>
        <a:p>
          <a:pPr marL="0" marR="0" lvl="0" indent="0" defTabSz="18288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82880" algn="l"/>
            </a:tabLst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a) Use a "stock" image and "drop in" your shop or lodge name, or</a:t>
          </a:r>
        </a:p>
        <a:p>
          <a:pPr marL="0" marR="0" lvl="0" indent="0" defTabSz="18288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82880" algn="l"/>
            </a:tabLst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b) Submit an already-digitized file of your logo or image. Digitized artwork may be emailed to Denise Hamilton  at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n-lt"/>
              <a:ea typeface="+mn-ea"/>
              <a:cs typeface="+mn-cs"/>
            </a:rPr>
            <a:t>dealerspecialistrke@orvis.com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or</a:t>
          </a:r>
        </a:p>
        <a:p>
          <a:pPr marL="0" marR="0" lvl="0" indent="0" defTabSz="18288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82880" algn="l"/>
            </a:tabLst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c) Submit your logo or image artwork file and Orvis will provide a digitized version from which embroidery can be created. A one-time digitization fee will  apply. Artwork to be digitized may be emailed to Denise Hamilton at 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tx2"/>
              </a:solidFill>
              <a:effectLst/>
              <a:uLnTx/>
              <a:uFillTx/>
              <a:latin typeface="+mn-lt"/>
              <a:ea typeface="+mn-ea"/>
              <a:cs typeface="+mn-cs"/>
            </a:rPr>
            <a:t>dealerspecialistrke@orvis.com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. Artwork should be in .jpg, .pdf, or .eps format.</a:t>
          </a:r>
        </a:p>
        <a:p>
          <a:pPr defTabSz="182880">
            <a:tabLst>
              <a:tab pos="182880" algn="l"/>
            </a:tabLst>
          </a:pPr>
          <a:r>
            <a:rPr lang="en-US" sz="1100" b="1" baseline="0"/>
            <a:t>4. </a:t>
          </a:r>
          <a:r>
            <a:rPr lang="en-US" sz="1100" baseline="0"/>
            <a:t>Allow 3 weeks for delivery. For newly digitized files, allow 3 weeks </a:t>
          </a:r>
          <a:r>
            <a:rPr lang="en-US" sz="1100" i="1" baseline="0"/>
            <a:t>after</a:t>
          </a:r>
          <a:r>
            <a:rPr lang="en-US" sz="1100" baseline="0"/>
            <a:t> final approval of digitization for delivery.</a:t>
          </a:r>
        </a:p>
        <a:p>
          <a:pPr defTabSz="182880">
            <a:tabLst>
              <a:tab pos="182880" algn="l"/>
            </a:tabLst>
          </a:pPr>
          <a:r>
            <a:rPr lang="en-US" sz="1100" b="1" baseline="0"/>
            <a:t>5. </a:t>
          </a:r>
          <a:r>
            <a:rPr lang="en-US" sz="1100" baseline="0"/>
            <a:t>Changes to preseason embroidery orders </a:t>
          </a:r>
          <a:r>
            <a:rPr lang="en-US" sz="1100" b="1" baseline="0"/>
            <a:t>must be made 6 weeks in advance </a:t>
          </a:r>
          <a:r>
            <a:rPr lang="en-US" sz="1100" baseline="0"/>
            <a:t>of scheduled ship date.</a:t>
          </a:r>
        </a:p>
        <a:p>
          <a:pPr defTabSz="182880">
            <a:tabLst>
              <a:tab pos="182880" algn="l"/>
            </a:tabLst>
          </a:pPr>
          <a:r>
            <a:rPr lang="en-US" sz="1100" b="1" u="none" baseline="0"/>
            <a:t>6. Actual freight costs are charged to ship embroidery orders</a:t>
          </a:r>
        </a:p>
        <a:p>
          <a:pPr defTabSz="182880">
            <a:tabLst>
              <a:tab pos="182880" algn="l"/>
            </a:tabLst>
          </a:pPr>
          <a:endParaRPr lang="en-US" sz="1100" b="0" u="none" baseline="0"/>
        </a:p>
        <a:p>
          <a:pPr defTabSz="182880">
            <a:lnSpc>
              <a:spcPts val="1400"/>
            </a:lnSpc>
            <a:tabLst>
              <a:tab pos="182880" algn="l"/>
            </a:tabLst>
          </a:pPr>
          <a:endParaRPr lang="en-US" sz="1100" baseline="0"/>
        </a:p>
        <a:p>
          <a:pPr algn="ctr" defTabSz="182880">
            <a:tabLst>
              <a:tab pos="182880" algn="l"/>
            </a:tabLst>
          </a:pPr>
          <a:r>
            <a:rPr lang="en-US" sz="1600" b="1"/>
            <a:t>Embroidery</a:t>
          </a:r>
          <a:r>
            <a:rPr lang="en-US" sz="1600" b="1" baseline="0"/>
            <a:t> orders may be faxed to 800 442 2050 Attn Denise Hamilton, or may be emailed to Denise Hamilton at </a:t>
          </a:r>
          <a:r>
            <a:rPr lang="en-US" sz="1800" b="1" baseline="0">
              <a:solidFill>
                <a:schemeClr val="tx2"/>
              </a:solidFill>
              <a:latin typeface="+mn-lt"/>
            </a:rPr>
            <a:t>dealerspecialistrke@orvis.com</a:t>
          </a:r>
        </a:p>
      </xdr:txBody>
    </xdr:sp>
    <xdr:clientData/>
  </xdr:oneCellAnchor>
  <xdr:oneCellAnchor>
    <xdr:from>
      <xdr:col>0</xdr:col>
      <xdr:colOff>381000</xdr:colOff>
      <xdr:row>3</xdr:row>
      <xdr:rowOff>76198</xdr:rowOff>
    </xdr:from>
    <xdr:ext cx="6305549" cy="628651"/>
    <xdr:sp macro="" textlink="">
      <xdr:nvSpPr>
        <xdr:cNvPr id="24" name="TextBox 23"/>
        <xdr:cNvSpPr txBox="1"/>
      </xdr:nvSpPr>
      <xdr:spPr>
        <a:xfrm>
          <a:off x="381000" y="647698"/>
          <a:ext cx="6305549" cy="628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/>
            <a:t>Spring 2020</a:t>
          </a:r>
        </a:p>
        <a:p>
          <a:pPr algn="ctr"/>
          <a:r>
            <a:rPr lang="en-US" sz="1600" b="1"/>
            <a:t>Orvis</a:t>
          </a:r>
          <a:r>
            <a:rPr lang="en-US" sz="1600" b="1" baseline="0"/>
            <a:t> Dealer/Lodge/Guide Custom </a:t>
          </a:r>
          <a:r>
            <a:rPr lang="en-US" sz="1600" b="1"/>
            <a:t>Embroidery </a:t>
          </a:r>
        </a:p>
      </xdr:txBody>
    </xdr:sp>
    <xdr:clientData/>
  </xdr:oneCellAnchor>
  <xdr:oneCellAnchor>
    <xdr:from>
      <xdr:col>0</xdr:col>
      <xdr:colOff>990600</xdr:colOff>
      <xdr:row>8</xdr:row>
      <xdr:rowOff>127000</xdr:rowOff>
    </xdr:from>
    <xdr:ext cx="184731" cy="264560"/>
    <xdr:sp macro="" textlink="">
      <xdr:nvSpPr>
        <xdr:cNvPr id="25" name="TextBox 24"/>
        <xdr:cNvSpPr txBox="1"/>
      </xdr:nvSpPr>
      <xdr:spPr>
        <a:xfrm>
          <a:off x="1651000" y="16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428625</xdr:colOff>
      <xdr:row>62</xdr:row>
      <xdr:rowOff>28574</xdr:rowOff>
    </xdr:from>
    <xdr:ext cx="6057900" cy="666751"/>
    <xdr:sp macro="" textlink="">
      <xdr:nvSpPr>
        <xdr:cNvPr id="29" name="TextBox 28"/>
        <xdr:cNvSpPr txBox="1"/>
      </xdr:nvSpPr>
      <xdr:spPr>
        <a:xfrm>
          <a:off x="428625" y="12420599"/>
          <a:ext cx="6057900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Embroidery Instructions </a:t>
          </a:r>
          <a:endParaRPr lang="en-US" sz="1800" b="1">
            <a:solidFill>
              <a:schemeClr val="accent6">
                <a:lumMod val="75000"/>
              </a:schemeClr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6">
                  <a:lumMod val="75000"/>
                </a:schemeClr>
              </a:solidFill>
            </a:rPr>
            <a:t>Double-click on shaded cells to type your entry or to activate drop down list</a:t>
          </a:r>
        </a:p>
      </xdr:txBody>
    </xdr:sp>
    <xdr:clientData/>
  </xdr:oneCellAnchor>
  <xdr:oneCellAnchor>
    <xdr:from>
      <xdr:col>1</xdr:col>
      <xdr:colOff>28575</xdr:colOff>
      <xdr:row>34</xdr:row>
      <xdr:rowOff>9524</xdr:rowOff>
    </xdr:from>
    <xdr:ext cx="4876800" cy="352425"/>
    <xdr:sp macro="" textlink="">
      <xdr:nvSpPr>
        <xdr:cNvPr id="30" name="TextBox 29"/>
        <xdr:cNvSpPr txBox="1"/>
      </xdr:nvSpPr>
      <xdr:spPr>
        <a:xfrm>
          <a:off x="1057275" y="6486524"/>
          <a:ext cx="4876800" cy="352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Customer Information - Please fill in the following information</a:t>
          </a:r>
        </a:p>
      </xdr:txBody>
    </xdr:sp>
    <xdr:clientData/>
  </xdr:oneCellAnchor>
  <xdr:twoCellAnchor editAs="oneCell">
    <xdr:from>
      <xdr:col>0</xdr:col>
      <xdr:colOff>180975</xdr:colOff>
      <xdr:row>117</xdr:row>
      <xdr:rowOff>114300</xdr:rowOff>
    </xdr:from>
    <xdr:to>
      <xdr:col>2</xdr:col>
      <xdr:colOff>95250</xdr:colOff>
      <xdr:row>118</xdr:row>
      <xdr:rowOff>114300</xdr:rowOff>
    </xdr:to>
    <xdr:pic>
      <xdr:nvPicPr>
        <xdr:cNvPr id="1610" name="Picture 25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0975" y="23298150"/>
          <a:ext cx="1828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117</xdr:row>
      <xdr:rowOff>28575</xdr:rowOff>
    </xdr:from>
    <xdr:to>
      <xdr:col>4</xdr:col>
      <xdr:colOff>400050</xdr:colOff>
      <xdr:row>119</xdr:row>
      <xdr:rowOff>0</xdr:rowOff>
    </xdr:to>
    <xdr:pic>
      <xdr:nvPicPr>
        <xdr:cNvPr id="1611" name="Picture 26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95550" y="23212425"/>
          <a:ext cx="1590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952500</xdr:colOff>
      <xdr:row>7</xdr:row>
      <xdr:rowOff>19050</xdr:rowOff>
    </xdr:from>
    <xdr:ext cx="5248275" cy="257175"/>
    <xdr:sp macro="" textlink="">
      <xdr:nvSpPr>
        <xdr:cNvPr id="6" name="TextBox 5"/>
        <xdr:cNvSpPr txBox="1"/>
      </xdr:nvSpPr>
      <xdr:spPr>
        <a:xfrm>
          <a:off x="952500" y="1352550"/>
          <a:ext cx="5248275" cy="2571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Sheet 1 of this form contains instructions and order details. Sheet 2 shows products.</a:t>
          </a:r>
        </a:p>
      </xdr:txBody>
    </xdr:sp>
    <xdr:clientData/>
  </xdr:oneCellAnchor>
  <xdr:oneCellAnchor>
    <xdr:from>
      <xdr:col>2</xdr:col>
      <xdr:colOff>847725</xdr:colOff>
      <xdr:row>137</xdr:row>
      <xdr:rowOff>95250</xdr:rowOff>
    </xdr:from>
    <xdr:ext cx="1854200" cy="311496"/>
    <xdr:sp macro="" textlink="">
      <xdr:nvSpPr>
        <xdr:cNvPr id="16" name="TextBox 15"/>
        <xdr:cNvSpPr txBox="1"/>
      </xdr:nvSpPr>
      <xdr:spPr>
        <a:xfrm>
          <a:off x="2762250" y="27165300"/>
          <a:ext cx="18542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/>
            <a:t>Positioning Options</a:t>
          </a:r>
        </a:p>
      </xdr:txBody>
    </xdr:sp>
    <xdr:clientData/>
  </xdr:oneCellAnchor>
  <xdr:twoCellAnchor editAs="oneCell">
    <xdr:from>
      <xdr:col>5</xdr:col>
      <xdr:colOff>171450</xdr:colOff>
      <xdr:row>117</xdr:row>
      <xdr:rowOff>85725</xdr:rowOff>
    </xdr:from>
    <xdr:to>
      <xdr:col>7</xdr:col>
      <xdr:colOff>504825</xdr:colOff>
      <xdr:row>118</xdr:row>
      <xdr:rowOff>114300</xdr:rowOff>
    </xdr:to>
    <xdr:pic>
      <xdr:nvPicPr>
        <xdr:cNvPr id="1616" name="Picture 16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43450" y="23269575"/>
          <a:ext cx="2105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815975</xdr:colOff>
      <xdr:row>87</xdr:row>
      <xdr:rowOff>93980</xdr:rowOff>
    </xdr:from>
    <xdr:to>
      <xdr:col>3</xdr:col>
      <xdr:colOff>523875</xdr:colOff>
      <xdr:row>90</xdr:row>
      <xdr:rowOff>76200</xdr:rowOff>
    </xdr:to>
    <xdr:pic>
      <xdr:nvPicPr>
        <xdr:cNvPr id="4928" name="Picture 4927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0500" y="17448530"/>
          <a:ext cx="593725" cy="5537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92</xdr:row>
      <xdr:rowOff>0</xdr:rowOff>
    </xdr:from>
    <xdr:to>
      <xdr:col>1</xdr:col>
      <xdr:colOff>228600</xdr:colOff>
      <xdr:row>93</xdr:row>
      <xdr:rowOff>143896</xdr:rowOff>
    </xdr:to>
    <xdr:pic>
      <xdr:nvPicPr>
        <xdr:cNvPr id="4932" name="Picture 4931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18307050"/>
          <a:ext cx="1228725" cy="334396"/>
        </a:xfrm>
        <a:prstGeom prst="rect">
          <a:avLst/>
        </a:prstGeom>
      </xdr:spPr>
    </xdr:pic>
    <xdr:clientData/>
  </xdr:twoCellAnchor>
  <xdr:twoCellAnchor>
    <xdr:from>
      <xdr:col>1</xdr:col>
      <xdr:colOff>1041400</xdr:colOff>
      <xdr:row>85</xdr:row>
      <xdr:rowOff>114300</xdr:rowOff>
    </xdr:from>
    <xdr:to>
      <xdr:col>1</xdr:col>
      <xdr:colOff>2019300</xdr:colOff>
      <xdr:row>86</xdr:row>
      <xdr:rowOff>114300</xdr:rowOff>
    </xdr:to>
    <xdr:sp macro="" textlink="">
      <xdr:nvSpPr>
        <xdr:cNvPr id="4935" name="TextBox 4934"/>
        <xdr:cNvSpPr txBox="1"/>
      </xdr:nvSpPr>
      <xdr:spPr>
        <a:xfrm>
          <a:off x="4241800" y="17894300"/>
          <a:ext cx="9779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Sihlouette Carp</a:t>
          </a:r>
        </a:p>
      </xdr:txBody>
    </xdr:sp>
    <xdr:clientData/>
  </xdr:twoCellAnchor>
  <xdr:oneCellAnchor>
    <xdr:from>
      <xdr:col>1</xdr:col>
      <xdr:colOff>546100</xdr:colOff>
      <xdr:row>93</xdr:row>
      <xdr:rowOff>161925</xdr:rowOff>
    </xdr:from>
    <xdr:ext cx="901700" cy="190500"/>
    <xdr:sp macro="" textlink="">
      <xdr:nvSpPr>
        <xdr:cNvPr id="4936" name="TextBox 4935"/>
        <xdr:cNvSpPr txBox="1"/>
      </xdr:nvSpPr>
      <xdr:spPr>
        <a:xfrm>
          <a:off x="1574800" y="18659475"/>
          <a:ext cx="9017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/>
            <a:t>Sihlouette Pike</a:t>
          </a:r>
        </a:p>
      </xdr:txBody>
    </xdr:sp>
    <xdr:clientData/>
  </xdr:oneCellAnchor>
  <xdr:oneCellAnchor>
    <xdr:from>
      <xdr:col>0</xdr:col>
      <xdr:colOff>101600</xdr:colOff>
      <xdr:row>93</xdr:row>
      <xdr:rowOff>134865</xdr:rowOff>
    </xdr:from>
    <xdr:ext cx="965200" cy="217560"/>
    <xdr:sp macro="" textlink="">
      <xdr:nvSpPr>
        <xdr:cNvPr id="4937" name="TextBox 4936"/>
        <xdr:cNvSpPr txBox="1"/>
      </xdr:nvSpPr>
      <xdr:spPr>
        <a:xfrm>
          <a:off x="101600" y="18632415"/>
          <a:ext cx="965200" cy="217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Sihlouette Trout</a:t>
          </a:r>
        </a:p>
      </xdr:txBody>
    </xdr:sp>
    <xdr:clientData/>
  </xdr:oneCellAnchor>
  <xdr:twoCellAnchor>
    <xdr:from>
      <xdr:col>2</xdr:col>
      <xdr:colOff>777875</xdr:colOff>
      <xdr:row>90</xdr:row>
      <xdr:rowOff>180974</xdr:rowOff>
    </xdr:from>
    <xdr:to>
      <xdr:col>3</xdr:col>
      <xdr:colOff>552450</xdr:colOff>
      <xdr:row>91</xdr:row>
      <xdr:rowOff>133349</xdr:rowOff>
    </xdr:to>
    <xdr:sp macro="" textlink="">
      <xdr:nvSpPr>
        <xdr:cNvPr id="4938" name="TextBox 4937"/>
        <xdr:cNvSpPr txBox="1"/>
      </xdr:nvSpPr>
      <xdr:spPr>
        <a:xfrm>
          <a:off x="2692400" y="18107024"/>
          <a:ext cx="66040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Salmon Fly</a:t>
          </a:r>
        </a:p>
      </xdr:txBody>
    </xdr:sp>
    <xdr:clientData/>
  </xdr:twoCellAnchor>
  <xdr:oneCellAnchor>
    <xdr:from>
      <xdr:col>1</xdr:col>
      <xdr:colOff>742950</xdr:colOff>
      <xdr:row>74</xdr:row>
      <xdr:rowOff>19050</xdr:rowOff>
    </xdr:from>
    <xdr:ext cx="1714500" cy="285750"/>
    <xdr:sp macro="" textlink="">
      <xdr:nvSpPr>
        <xdr:cNvPr id="4939" name="TextBox 4938"/>
        <xdr:cNvSpPr txBox="1"/>
      </xdr:nvSpPr>
      <xdr:spPr>
        <a:xfrm>
          <a:off x="1695450" y="15287625"/>
          <a:ext cx="1714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Fishing Images</a:t>
          </a:r>
        </a:p>
      </xdr:txBody>
    </xdr:sp>
    <xdr:clientData/>
  </xdr:oneCellAnchor>
  <xdr:twoCellAnchor>
    <xdr:from>
      <xdr:col>6</xdr:col>
      <xdr:colOff>0</xdr:colOff>
      <xdr:row>74</xdr:row>
      <xdr:rowOff>0</xdr:rowOff>
    </xdr:from>
    <xdr:to>
      <xdr:col>8</xdr:col>
      <xdr:colOff>0</xdr:colOff>
      <xdr:row>75</xdr:row>
      <xdr:rowOff>95250</xdr:rowOff>
    </xdr:to>
    <xdr:sp macro="" textlink="">
      <xdr:nvSpPr>
        <xdr:cNvPr id="4940" name="TextBox 4939"/>
        <xdr:cNvSpPr txBox="1"/>
      </xdr:nvSpPr>
      <xdr:spPr>
        <a:xfrm>
          <a:off x="5314950" y="15078075"/>
          <a:ext cx="17716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Hunting Images</a:t>
          </a:r>
        </a:p>
      </xdr:txBody>
    </xdr:sp>
    <xdr:clientData/>
  </xdr:twoCellAnchor>
  <xdr:twoCellAnchor>
    <xdr:from>
      <xdr:col>3</xdr:col>
      <xdr:colOff>485775</xdr:colOff>
      <xdr:row>93</xdr:row>
      <xdr:rowOff>182881</xdr:rowOff>
    </xdr:from>
    <xdr:to>
      <xdr:col>4</xdr:col>
      <xdr:colOff>485775</xdr:colOff>
      <xdr:row>95</xdr:row>
      <xdr:rowOff>38100</xdr:rowOff>
    </xdr:to>
    <xdr:sp macro="" textlink="">
      <xdr:nvSpPr>
        <xdr:cNvPr id="4941" name="TextBox 4940"/>
        <xdr:cNvSpPr txBox="1"/>
      </xdr:nvSpPr>
      <xdr:spPr>
        <a:xfrm>
          <a:off x="3286125" y="18680431"/>
          <a:ext cx="885825" cy="23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Sihlouette Carp</a:t>
          </a:r>
        </a:p>
      </xdr:txBody>
    </xdr:sp>
    <xdr:clientData/>
  </xdr:twoCellAnchor>
  <xdr:twoCellAnchor editAs="oneCell">
    <xdr:from>
      <xdr:col>3</xdr:col>
      <xdr:colOff>495300</xdr:colOff>
      <xdr:row>102</xdr:row>
      <xdr:rowOff>0</xdr:rowOff>
    </xdr:from>
    <xdr:to>
      <xdr:col>4</xdr:col>
      <xdr:colOff>495300</xdr:colOff>
      <xdr:row>103</xdr:row>
      <xdr:rowOff>169195</xdr:rowOff>
    </xdr:to>
    <xdr:pic>
      <xdr:nvPicPr>
        <xdr:cNvPr id="4942" name="Picture 4941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10800000">
          <a:off x="3295650" y="20212050"/>
          <a:ext cx="885825" cy="3596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127</xdr:row>
          <xdr:rowOff>95250</xdr:rowOff>
        </xdr:from>
        <xdr:to>
          <xdr:col>6</xdr:col>
          <xdr:colOff>523875</xdr:colOff>
          <xdr:row>132</xdr:row>
          <xdr:rowOff>104775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819191</xdr:colOff>
      <xdr:row>0</xdr:row>
      <xdr:rowOff>152406</xdr:rowOff>
    </xdr:from>
    <xdr:to>
      <xdr:col>4</xdr:col>
      <xdr:colOff>633647</xdr:colOff>
      <xdr:row>3</xdr:row>
      <xdr:rowOff>38106</xdr:rowOff>
    </xdr:to>
    <xdr:pic>
      <xdr:nvPicPr>
        <xdr:cNvPr id="17" name="Picture 16"/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33716" y="152406"/>
          <a:ext cx="1586106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92</xdr:row>
      <xdr:rowOff>38100</xdr:rowOff>
    </xdr:from>
    <xdr:to>
      <xdr:col>4</xdr:col>
      <xdr:colOff>695325</xdr:colOff>
      <xdr:row>94</xdr:row>
      <xdr:rowOff>37308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5600" y="18345150"/>
          <a:ext cx="1485900" cy="380208"/>
        </a:xfrm>
        <a:prstGeom prst="rect">
          <a:avLst/>
        </a:prstGeom>
      </xdr:spPr>
    </xdr:pic>
    <xdr:clientData/>
  </xdr:twoCellAnchor>
  <xdr:twoCellAnchor editAs="oneCell">
    <xdr:from>
      <xdr:col>1</xdr:col>
      <xdr:colOff>457199</xdr:colOff>
      <xdr:row>92</xdr:row>
      <xdr:rowOff>47625</xdr:rowOff>
    </xdr:from>
    <xdr:to>
      <xdr:col>2</xdr:col>
      <xdr:colOff>800099</xdr:colOff>
      <xdr:row>93</xdr:row>
      <xdr:rowOff>164363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5899" y="18354675"/>
          <a:ext cx="1228725" cy="307238"/>
        </a:xfrm>
        <a:prstGeom prst="rect">
          <a:avLst/>
        </a:prstGeom>
      </xdr:spPr>
    </xdr:pic>
    <xdr:clientData/>
  </xdr:twoCellAnchor>
  <xdr:twoCellAnchor editAs="oneCell">
    <xdr:from>
      <xdr:col>0</xdr:col>
      <xdr:colOff>47630</xdr:colOff>
      <xdr:row>77</xdr:row>
      <xdr:rowOff>85737</xdr:rowOff>
    </xdr:from>
    <xdr:to>
      <xdr:col>0</xdr:col>
      <xdr:colOff>1060900</xdr:colOff>
      <xdr:row>79</xdr:row>
      <xdr:rowOff>75831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0" y="15525762"/>
          <a:ext cx="1013270" cy="38061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104793</xdr:colOff>
      <xdr:row>80</xdr:row>
      <xdr:rowOff>123843</xdr:rowOff>
    </xdr:from>
    <xdr:to>
      <xdr:col>0</xdr:col>
      <xdr:colOff>1081201</xdr:colOff>
      <xdr:row>82</xdr:row>
      <xdr:rowOff>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3" y="16144893"/>
          <a:ext cx="976408" cy="354616"/>
        </a:xfrm>
        <a:prstGeom prst="rect">
          <a:avLst/>
        </a:prstGeom>
      </xdr:spPr>
    </xdr:pic>
    <xdr:clientData/>
  </xdr:twoCellAnchor>
  <xdr:twoCellAnchor editAs="oneCell">
    <xdr:from>
      <xdr:col>0</xdr:col>
      <xdr:colOff>11</xdr:colOff>
      <xdr:row>84</xdr:row>
      <xdr:rowOff>16</xdr:rowOff>
    </xdr:from>
    <xdr:to>
      <xdr:col>0</xdr:col>
      <xdr:colOff>1075003</xdr:colOff>
      <xdr:row>86</xdr:row>
      <xdr:rowOff>4493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" y="16783066"/>
          <a:ext cx="1074992" cy="385477"/>
        </a:xfrm>
        <a:prstGeom prst="rect">
          <a:avLst/>
        </a:prstGeom>
      </xdr:spPr>
    </xdr:pic>
    <xdr:clientData/>
  </xdr:twoCellAnchor>
  <xdr:twoCellAnchor editAs="oneCell">
    <xdr:from>
      <xdr:col>5</xdr:col>
      <xdr:colOff>942975</xdr:colOff>
      <xdr:row>91</xdr:row>
      <xdr:rowOff>95294</xdr:rowOff>
    </xdr:from>
    <xdr:to>
      <xdr:col>6</xdr:col>
      <xdr:colOff>766445</xdr:colOff>
      <xdr:row>94</xdr:row>
      <xdr:rowOff>166033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8211844"/>
          <a:ext cx="775970" cy="642239"/>
        </a:xfrm>
        <a:prstGeom prst="rect">
          <a:avLst/>
        </a:prstGeom>
      </xdr:spPr>
    </xdr:pic>
    <xdr:clientData/>
  </xdr:twoCellAnchor>
  <xdr:twoCellAnchor>
    <xdr:from>
      <xdr:col>6</xdr:col>
      <xdr:colOff>819150</xdr:colOff>
      <xdr:row>93</xdr:row>
      <xdr:rowOff>9525</xdr:rowOff>
    </xdr:from>
    <xdr:to>
      <xdr:col>7</xdr:col>
      <xdr:colOff>676275</xdr:colOff>
      <xdr:row>93</xdr:row>
      <xdr:rowOff>180975</xdr:rowOff>
    </xdr:to>
    <xdr:sp macro="" textlink="">
      <xdr:nvSpPr>
        <xdr:cNvPr id="19" name="TextBox 18"/>
        <xdr:cNvSpPr txBox="1"/>
      </xdr:nvSpPr>
      <xdr:spPr>
        <a:xfrm>
          <a:off x="6686550" y="18507075"/>
          <a:ext cx="8096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Ruffed Grouse</a:t>
          </a:r>
        </a:p>
      </xdr:txBody>
    </xdr:sp>
    <xdr:clientData/>
  </xdr:twoCellAnchor>
  <xdr:twoCellAnchor editAs="oneCell">
    <xdr:from>
      <xdr:col>3</xdr:col>
      <xdr:colOff>723940</xdr:colOff>
      <xdr:row>83</xdr:row>
      <xdr:rowOff>142875</xdr:rowOff>
    </xdr:from>
    <xdr:to>
      <xdr:col>4</xdr:col>
      <xdr:colOff>784900</xdr:colOff>
      <xdr:row>85</xdr:row>
      <xdr:rowOff>173355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40" y="16735425"/>
          <a:ext cx="1013460" cy="411480"/>
        </a:xfrm>
        <a:prstGeom prst="rect">
          <a:avLst/>
        </a:prstGeom>
      </xdr:spPr>
    </xdr:pic>
    <xdr:clientData/>
  </xdr:twoCellAnchor>
  <xdr:twoCellAnchor>
    <xdr:from>
      <xdr:col>3</xdr:col>
      <xdr:colOff>885826</xdr:colOff>
      <xdr:row>86</xdr:row>
      <xdr:rowOff>28576</xdr:rowOff>
    </xdr:from>
    <xdr:to>
      <xdr:col>4</xdr:col>
      <xdr:colOff>723900</xdr:colOff>
      <xdr:row>87</xdr:row>
      <xdr:rowOff>47626</xdr:rowOff>
    </xdr:to>
    <xdr:sp macro="" textlink="">
      <xdr:nvSpPr>
        <xdr:cNvPr id="27" name="TextBox 26"/>
        <xdr:cNvSpPr txBox="1"/>
      </xdr:nvSpPr>
      <xdr:spPr>
        <a:xfrm>
          <a:off x="3895726" y="17192626"/>
          <a:ext cx="790574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False Albacore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316</xdr:row>
      <xdr:rowOff>85726</xdr:rowOff>
    </xdr:from>
    <xdr:to>
      <xdr:col>13</xdr:col>
      <xdr:colOff>361950</xdr:colOff>
      <xdr:row>329</xdr:row>
      <xdr:rowOff>38100</xdr:rowOff>
    </xdr:to>
    <xdr:sp macro="" textlink="">
      <xdr:nvSpPr>
        <xdr:cNvPr id="3" name="TextBox 2"/>
        <xdr:cNvSpPr txBox="1"/>
      </xdr:nvSpPr>
      <xdr:spPr>
        <a:xfrm>
          <a:off x="114299" y="20897851"/>
          <a:ext cx="8039101" cy="2428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</xdr:col>
      <xdr:colOff>495297</xdr:colOff>
      <xdr:row>316</xdr:row>
      <xdr:rowOff>104776</xdr:rowOff>
    </xdr:from>
    <xdr:ext cx="901339" cy="82296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09647" y="53901976"/>
          <a:ext cx="901339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142871</xdr:colOff>
      <xdr:row>316</xdr:row>
      <xdr:rowOff>114301</xdr:rowOff>
    </xdr:from>
    <xdr:ext cx="803366" cy="822960"/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1" y="20926426"/>
          <a:ext cx="803366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276225</xdr:colOff>
      <xdr:row>320</xdr:row>
      <xdr:rowOff>180975</xdr:rowOff>
    </xdr:from>
    <xdr:ext cx="1466850" cy="248851"/>
    <xdr:sp macro="" textlink="">
      <xdr:nvSpPr>
        <xdr:cNvPr id="6" name="TextBox 5"/>
        <xdr:cNvSpPr txBox="1"/>
      </xdr:nvSpPr>
      <xdr:spPr>
        <a:xfrm>
          <a:off x="276225" y="21755100"/>
          <a:ext cx="1466850" cy="248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2AZK Structured Trucker</a:t>
          </a:r>
        </a:p>
      </xdr:txBody>
    </xdr:sp>
    <xdr:clientData/>
  </xdr:oneCellAnchor>
  <xdr:oneCellAnchor>
    <xdr:from>
      <xdr:col>1</xdr:col>
      <xdr:colOff>2438398</xdr:colOff>
      <xdr:row>316</xdr:row>
      <xdr:rowOff>104775</xdr:rowOff>
    </xdr:from>
    <xdr:ext cx="859536" cy="822960"/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52748" y="53901975"/>
          <a:ext cx="859536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2276474</xdr:colOff>
      <xdr:row>321</xdr:row>
      <xdr:rowOff>28575</xdr:rowOff>
    </xdr:from>
    <xdr:to>
      <xdr:col>2</xdr:col>
      <xdr:colOff>476250</xdr:colOff>
      <xdr:row>322</xdr:row>
      <xdr:rowOff>19050</xdr:rowOff>
    </xdr:to>
    <xdr:sp macro="" textlink="">
      <xdr:nvSpPr>
        <xdr:cNvPr id="8" name="TextBox 7"/>
        <xdr:cNvSpPr txBox="1"/>
      </xdr:nvSpPr>
      <xdr:spPr>
        <a:xfrm>
          <a:off x="2790824" y="54778275"/>
          <a:ext cx="1133476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2P1L Camo Trucker</a:t>
          </a:r>
        </a:p>
      </xdr:txBody>
    </xdr:sp>
    <xdr:clientData/>
  </xdr:twoCellAnchor>
  <xdr:oneCellAnchor>
    <xdr:from>
      <xdr:col>9</xdr:col>
      <xdr:colOff>457199</xdr:colOff>
      <xdr:row>316</xdr:row>
      <xdr:rowOff>104775</xdr:rowOff>
    </xdr:from>
    <xdr:ext cx="914400" cy="822960"/>
    <xdr:pic>
      <xdr:nvPicPr>
        <xdr:cNvPr id="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29374" y="20916900"/>
          <a:ext cx="914400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104773</xdr:colOff>
      <xdr:row>316</xdr:row>
      <xdr:rowOff>123826</xdr:rowOff>
    </xdr:from>
    <xdr:ext cx="740664" cy="822960"/>
    <xdr:pic>
      <xdr:nvPicPr>
        <xdr:cNvPr id="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53048" y="22964776"/>
          <a:ext cx="740664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276223</xdr:colOff>
      <xdr:row>316</xdr:row>
      <xdr:rowOff>104776</xdr:rowOff>
    </xdr:from>
    <xdr:ext cx="707744" cy="822960"/>
    <xdr:pic>
      <xdr:nvPicPr>
        <xdr:cNvPr id="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62823" y="20916901"/>
          <a:ext cx="707744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104775</xdr:colOff>
      <xdr:row>321</xdr:row>
      <xdr:rowOff>9525</xdr:rowOff>
    </xdr:from>
    <xdr:ext cx="1143000" cy="248851"/>
    <xdr:sp macro="" textlink="">
      <xdr:nvSpPr>
        <xdr:cNvPr id="15" name="TextBox 14"/>
        <xdr:cNvSpPr txBox="1"/>
      </xdr:nvSpPr>
      <xdr:spPr>
        <a:xfrm>
          <a:off x="5991225" y="23802975"/>
          <a:ext cx="1143000" cy="248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8X3C Twill Cap</a:t>
          </a:r>
        </a:p>
      </xdr:txBody>
    </xdr:sp>
    <xdr:clientData/>
  </xdr:oneCellAnchor>
  <xdr:oneCellAnchor>
    <xdr:from>
      <xdr:col>1</xdr:col>
      <xdr:colOff>1904999</xdr:colOff>
      <xdr:row>323</xdr:row>
      <xdr:rowOff>28576</xdr:rowOff>
    </xdr:from>
    <xdr:ext cx="786384" cy="822960"/>
    <xdr:pic>
      <xdr:nvPicPr>
        <xdr:cNvPr id="1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33649" y="22174201"/>
          <a:ext cx="786384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133346</xdr:colOff>
      <xdr:row>323</xdr:row>
      <xdr:rowOff>9526</xdr:rowOff>
    </xdr:from>
    <xdr:ext cx="842103" cy="822960"/>
    <xdr:pic>
      <xdr:nvPicPr>
        <xdr:cNvPr id="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46" y="22155151"/>
          <a:ext cx="842103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342899</xdr:colOff>
      <xdr:row>323</xdr:row>
      <xdr:rowOff>9526</xdr:rowOff>
    </xdr:from>
    <xdr:ext cx="731520" cy="822960"/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1549" y="22155151"/>
          <a:ext cx="731520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1047749</xdr:colOff>
      <xdr:row>323</xdr:row>
      <xdr:rowOff>19051</xdr:rowOff>
    </xdr:from>
    <xdr:ext cx="840474" cy="822960"/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76399" y="22164676"/>
          <a:ext cx="840474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276225</xdr:colOff>
      <xdr:row>327</xdr:row>
      <xdr:rowOff>95250</xdr:rowOff>
    </xdr:from>
    <xdr:to>
      <xdr:col>1</xdr:col>
      <xdr:colOff>1666875</xdr:colOff>
      <xdr:row>328</xdr:row>
      <xdr:rowOff>133350</xdr:rowOff>
    </xdr:to>
    <xdr:sp macro="" textlink="">
      <xdr:nvSpPr>
        <xdr:cNvPr id="20" name="TextBox 19"/>
        <xdr:cNvSpPr txBox="1"/>
      </xdr:nvSpPr>
      <xdr:spPr>
        <a:xfrm>
          <a:off x="904875" y="23002875"/>
          <a:ext cx="13906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8X3E</a:t>
          </a:r>
          <a:r>
            <a:rPr lang="en-US" sz="1000" baseline="0"/>
            <a:t> Trucker Cap</a:t>
          </a:r>
          <a:endParaRPr lang="en-US" sz="1000"/>
        </a:p>
      </xdr:txBody>
    </xdr:sp>
    <xdr:clientData/>
  </xdr:twoCellAnchor>
  <xdr:oneCellAnchor>
    <xdr:from>
      <xdr:col>2</xdr:col>
      <xdr:colOff>171449</xdr:colOff>
      <xdr:row>323</xdr:row>
      <xdr:rowOff>28576</xdr:rowOff>
    </xdr:from>
    <xdr:ext cx="841663" cy="822960"/>
    <xdr:pic>
      <xdr:nvPicPr>
        <xdr:cNvPr id="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71899" y="24203026"/>
          <a:ext cx="841663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171449</xdr:colOff>
      <xdr:row>323</xdr:row>
      <xdr:rowOff>47626</xdr:rowOff>
    </xdr:from>
    <xdr:ext cx="822960" cy="822960"/>
    <xdr:pic>
      <xdr:nvPicPr>
        <xdr:cNvPr id="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29149" y="24222076"/>
          <a:ext cx="822960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419099</xdr:colOff>
      <xdr:row>327</xdr:row>
      <xdr:rowOff>95251</xdr:rowOff>
    </xdr:from>
    <xdr:ext cx="1143000" cy="248851"/>
    <xdr:sp macro="" textlink="">
      <xdr:nvSpPr>
        <xdr:cNvPr id="30" name="TextBox 29"/>
        <xdr:cNvSpPr txBox="1"/>
      </xdr:nvSpPr>
      <xdr:spPr>
        <a:xfrm>
          <a:off x="4019549" y="25031701"/>
          <a:ext cx="1143000" cy="248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8X3G Waxed Cap</a:t>
          </a:r>
        </a:p>
      </xdr:txBody>
    </xdr:sp>
    <xdr:clientData/>
  </xdr:oneCellAnchor>
  <xdr:oneCellAnchor>
    <xdr:from>
      <xdr:col>11</xdr:col>
      <xdr:colOff>104773</xdr:colOff>
      <xdr:row>323</xdr:row>
      <xdr:rowOff>9526</xdr:rowOff>
    </xdr:from>
    <xdr:ext cx="923927" cy="822960"/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6238873" y="24183976"/>
          <a:ext cx="923927" cy="8229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190497</xdr:colOff>
      <xdr:row>327</xdr:row>
      <xdr:rowOff>47626</xdr:rowOff>
    </xdr:from>
    <xdr:ext cx="1676403" cy="248851"/>
    <xdr:sp macro="" textlink="">
      <xdr:nvSpPr>
        <xdr:cNvPr id="32" name="TextBox 31"/>
        <xdr:cNvSpPr txBox="1"/>
      </xdr:nvSpPr>
      <xdr:spPr>
        <a:xfrm>
          <a:off x="5829297" y="24984076"/>
          <a:ext cx="1676403" cy="248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2PKB Mesh Blaze Wax Brim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189"/>
  <sheetViews>
    <sheetView showGridLines="0" showRowColHeaders="0" tabSelected="1" showRuler="0" view="pageLayout" zoomScaleNormal="100" zoomScaleSheetLayoutView="100" workbookViewId="0">
      <selection activeCell="J166" sqref="J166"/>
    </sheetView>
  </sheetViews>
  <sheetFormatPr defaultColWidth="13.28515625" defaultRowHeight="15" x14ac:dyDescent="0.25"/>
  <cols>
    <col min="1" max="1" width="15.42578125" customWidth="1"/>
    <col min="3" max="3" width="13.28515625" customWidth="1"/>
    <col min="8" max="8" width="13.85546875" style="23" customWidth="1"/>
    <col min="9" max="9" width="13.28515625" style="23" hidden="1" customWidth="1"/>
    <col min="10" max="10" width="16.28515625" style="23" customWidth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</row>
    <row r="2" spans="1:10" x14ac:dyDescent="0.25">
      <c r="A2" s="26"/>
      <c r="B2" s="26"/>
      <c r="C2" s="26"/>
      <c r="D2" s="26"/>
      <c r="E2" s="26"/>
      <c r="F2" s="26"/>
      <c r="G2" s="26"/>
      <c r="H2" s="26"/>
    </row>
    <row r="3" spans="1:10" x14ac:dyDescent="0.25">
      <c r="A3" s="26"/>
      <c r="B3" s="26"/>
      <c r="C3" s="26"/>
      <c r="D3" s="26"/>
      <c r="E3" s="26"/>
      <c r="F3" s="26"/>
      <c r="G3" s="26"/>
      <c r="H3" s="26"/>
    </row>
    <row r="4" spans="1:10" x14ac:dyDescent="0.25">
      <c r="A4" s="26"/>
      <c r="B4" s="26"/>
      <c r="C4" s="26"/>
      <c r="D4" s="26"/>
      <c r="E4" s="26"/>
      <c r="F4" s="26"/>
      <c r="G4" s="26"/>
      <c r="H4" s="26"/>
    </row>
    <row r="5" spans="1:10" x14ac:dyDescent="0.25">
      <c r="A5" s="26"/>
      <c r="B5" s="26"/>
      <c r="C5" s="26"/>
      <c r="D5" s="26"/>
      <c r="E5" s="26"/>
      <c r="F5" s="26"/>
      <c r="G5" s="26"/>
      <c r="H5" s="26"/>
    </row>
    <row r="6" spans="1:10" x14ac:dyDescent="0.25">
      <c r="A6" s="23"/>
      <c r="B6" s="23"/>
      <c r="C6" s="23"/>
      <c r="D6" s="23"/>
      <c r="E6" s="23"/>
      <c r="F6" s="23"/>
      <c r="G6" s="23"/>
    </row>
    <row r="7" spans="1:10" x14ac:dyDescent="0.25">
      <c r="A7" s="23"/>
      <c r="B7" s="23"/>
      <c r="C7" s="23"/>
      <c r="D7" s="23"/>
      <c r="E7" s="23"/>
      <c r="F7" s="23"/>
      <c r="G7" s="23"/>
    </row>
    <row r="8" spans="1:10" x14ac:dyDescent="0.25">
      <c r="A8" s="23"/>
      <c r="B8" s="23"/>
      <c r="C8" s="23"/>
      <c r="D8" s="23"/>
      <c r="E8" s="23"/>
      <c r="F8" s="23"/>
      <c r="G8" s="23"/>
    </row>
    <row r="9" spans="1:10" x14ac:dyDescent="0.25">
      <c r="A9" s="23"/>
      <c r="B9" s="23"/>
      <c r="C9" s="23"/>
      <c r="D9" s="23"/>
      <c r="E9" s="23"/>
      <c r="F9" s="23"/>
      <c r="G9" s="23"/>
    </row>
    <row r="10" spans="1:10" x14ac:dyDescent="0.25">
      <c r="A10" s="23"/>
      <c r="B10" s="23"/>
      <c r="C10" s="23"/>
      <c r="D10" s="23"/>
      <c r="E10" s="23"/>
      <c r="F10" s="23"/>
      <c r="G10" s="23"/>
    </row>
    <row r="11" spans="1:10" x14ac:dyDescent="0.25">
      <c r="A11" s="23"/>
      <c r="B11" s="23"/>
      <c r="C11" s="23"/>
      <c r="D11" s="23"/>
      <c r="E11" s="23"/>
      <c r="F11" s="23"/>
      <c r="G11" s="23"/>
      <c r="J11" s="130"/>
    </row>
    <row r="12" spans="1:10" x14ac:dyDescent="0.25">
      <c r="A12" s="23"/>
      <c r="B12" s="23"/>
      <c r="C12" s="23"/>
      <c r="D12" s="23"/>
      <c r="E12" s="23"/>
      <c r="F12" s="23"/>
      <c r="G12" s="23"/>
    </row>
    <row r="13" spans="1:10" x14ac:dyDescent="0.25">
      <c r="A13" s="23"/>
      <c r="B13" s="23"/>
      <c r="C13" s="23"/>
      <c r="D13" s="23"/>
      <c r="E13" s="23"/>
      <c r="F13" s="23"/>
      <c r="G13" s="23"/>
    </row>
    <row r="14" spans="1:10" x14ac:dyDescent="0.25">
      <c r="A14" s="23"/>
      <c r="B14" s="23"/>
      <c r="C14" s="23"/>
      <c r="D14" s="23"/>
      <c r="E14" s="23"/>
      <c r="F14" s="23"/>
      <c r="G14" s="23"/>
    </row>
    <row r="15" spans="1:10" x14ac:dyDescent="0.25">
      <c r="A15" s="23"/>
      <c r="B15" s="23"/>
      <c r="C15" s="23"/>
      <c r="D15" s="23"/>
      <c r="E15" s="23"/>
      <c r="F15" s="23"/>
      <c r="G15" s="23"/>
    </row>
    <row r="16" spans="1:10" x14ac:dyDescent="0.25">
      <c r="A16" s="23"/>
      <c r="B16" s="23"/>
      <c r="C16" s="23"/>
      <c r="D16" s="23"/>
      <c r="E16" s="23"/>
      <c r="F16" s="23"/>
      <c r="G16" s="23"/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23"/>
      <c r="B18" s="23"/>
      <c r="C18" s="23"/>
      <c r="D18" s="23"/>
      <c r="E18" s="23"/>
      <c r="F18" s="23"/>
      <c r="G18" s="23"/>
    </row>
    <row r="19" spans="1:7" x14ac:dyDescent="0.25">
      <c r="A19" s="23"/>
      <c r="B19" s="23"/>
      <c r="C19" s="23"/>
      <c r="D19" s="23"/>
      <c r="E19" s="23"/>
      <c r="F19" s="23"/>
      <c r="G19" s="23"/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3"/>
      <c r="B22" s="23"/>
      <c r="C22" s="23"/>
      <c r="D22" s="23"/>
      <c r="E22" s="23"/>
      <c r="F22" s="23"/>
      <c r="G22" s="23"/>
    </row>
    <row r="23" spans="1:7" x14ac:dyDescent="0.25">
      <c r="A23" s="23"/>
      <c r="B23" s="23"/>
      <c r="C23" s="23"/>
      <c r="D23" s="23"/>
      <c r="E23" s="23"/>
      <c r="F23" s="23"/>
      <c r="G23" s="23"/>
    </row>
    <row r="24" spans="1:7" x14ac:dyDescent="0.25">
      <c r="A24" s="23"/>
      <c r="B24" s="23"/>
      <c r="C24" s="23"/>
      <c r="D24" s="23"/>
      <c r="E24" s="23"/>
      <c r="F24" s="23"/>
      <c r="G24" s="23"/>
    </row>
    <row r="25" spans="1:7" x14ac:dyDescent="0.25">
      <c r="A25" s="23"/>
      <c r="B25" s="23"/>
      <c r="C25" s="23"/>
      <c r="D25" s="23"/>
      <c r="E25" s="23"/>
      <c r="F25" s="23"/>
      <c r="G25" s="23"/>
    </row>
    <row r="26" spans="1:7" x14ac:dyDescent="0.25">
      <c r="A26" s="23"/>
      <c r="B26" s="23"/>
      <c r="C26" s="23"/>
      <c r="D26" s="23"/>
      <c r="E26" s="23"/>
      <c r="F26" s="23"/>
      <c r="G26" s="23"/>
    </row>
    <row r="27" spans="1:7" x14ac:dyDescent="0.25">
      <c r="A27" s="23"/>
      <c r="B27" s="23"/>
      <c r="C27" s="23"/>
      <c r="D27" s="23"/>
      <c r="E27" s="23"/>
      <c r="F27" s="23"/>
      <c r="G27" s="23"/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23"/>
      <c r="B32" s="23"/>
      <c r="C32" s="23"/>
      <c r="D32" s="23"/>
      <c r="E32" s="23"/>
      <c r="F32" s="23"/>
      <c r="G32" s="23"/>
    </row>
    <row r="33" spans="1:9" x14ac:dyDescent="0.25">
      <c r="A33" s="23"/>
      <c r="B33" s="23"/>
      <c r="C33" s="23"/>
      <c r="D33" s="23"/>
      <c r="E33" s="23"/>
      <c r="F33" s="23"/>
      <c r="G33" s="23"/>
    </row>
    <row r="34" spans="1:9" x14ac:dyDescent="0.25">
      <c r="A34" s="23"/>
      <c r="B34" s="23"/>
      <c r="C34" s="23"/>
      <c r="D34" s="23"/>
      <c r="E34" s="23"/>
      <c r="F34" s="23"/>
      <c r="G34" s="23"/>
    </row>
    <row r="35" spans="1:9" x14ac:dyDescent="0.25">
      <c r="A35" s="23"/>
      <c r="B35" s="23"/>
      <c r="C35" s="23"/>
      <c r="D35" s="23"/>
      <c r="E35" s="23"/>
      <c r="F35" s="23"/>
      <c r="G35" s="23"/>
    </row>
    <row r="36" spans="1:9" x14ac:dyDescent="0.25">
      <c r="A36" s="23"/>
      <c r="B36" s="23"/>
      <c r="C36" s="23"/>
      <c r="D36" s="23"/>
      <c r="E36" s="23"/>
      <c r="F36" s="23"/>
      <c r="G36" s="23"/>
    </row>
    <row r="37" spans="1:9" ht="15.75" thickBot="1" x14ac:dyDescent="0.3">
      <c r="A37" s="23"/>
      <c r="B37" s="23"/>
      <c r="C37" s="23"/>
      <c r="D37" s="23"/>
      <c r="E37" s="23"/>
      <c r="F37" s="23"/>
      <c r="G37" s="23"/>
      <c r="H37" s="83"/>
    </row>
    <row r="38" spans="1:9" ht="21.6" customHeight="1" thickTop="1" thickBot="1" x14ac:dyDescent="0.3">
      <c r="A38" s="23" t="s">
        <v>36</v>
      </c>
      <c r="B38" s="24"/>
      <c r="C38" s="24"/>
      <c r="D38" s="4"/>
      <c r="E38" s="23"/>
      <c r="F38" s="23"/>
      <c r="G38" s="83"/>
    </row>
    <row r="39" spans="1:9" ht="15.75" thickTop="1" x14ac:dyDescent="0.25">
      <c r="A39" s="23"/>
      <c r="B39" s="23"/>
      <c r="C39" s="23"/>
      <c r="D39" s="24"/>
      <c r="E39" s="23"/>
      <c r="F39" s="23"/>
      <c r="G39" s="208"/>
      <c r="H39" s="208"/>
      <c r="I39" s="208"/>
    </row>
    <row r="40" spans="1:9" ht="15.75" thickBot="1" x14ac:dyDescent="0.3">
      <c r="A40" s="12" t="s">
        <v>7</v>
      </c>
      <c r="B40" s="11"/>
      <c r="C40" s="23"/>
      <c r="D40" s="23"/>
      <c r="E40" s="23"/>
      <c r="G40" s="23" t="s">
        <v>8</v>
      </c>
    </row>
    <row r="41" spans="1:9" ht="21.6" customHeight="1" thickBot="1" x14ac:dyDescent="0.3">
      <c r="A41" s="206"/>
      <c r="B41" s="210"/>
      <c r="C41" s="210"/>
      <c r="D41" s="207"/>
      <c r="E41" s="5"/>
      <c r="G41" s="206"/>
      <c r="H41" s="207"/>
    </row>
    <row r="42" spans="1:9" x14ac:dyDescent="0.25">
      <c r="A42" s="23"/>
      <c r="B42" s="23"/>
      <c r="C42" s="23"/>
      <c r="D42" s="23"/>
      <c r="E42" s="23"/>
      <c r="F42" s="23"/>
      <c r="G42" s="23"/>
    </row>
    <row r="43" spans="1:9" x14ac:dyDescent="0.25">
      <c r="A43" s="11"/>
      <c r="D43" s="12"/>
      <c r="E43" s="23"/>
      <c r="H43" s="12"/>
    </row>
    <row r="44" spans="1:9" ht="15.75" thickBot="1" x14ac:dyDescent="0.3">
      <c r="A44" s="208" t="s">
        <v>39</v>
      </c>
      <c r="B44" s="208"/>
      <c r="C44" s="209"/>
      <c r="D44" s="209"/>
      <c r="E44" s="209"/>
      <c r="F44" s="209"/>
      <c r="G44" s="24"/>
      <c r="H44" s="126"/>
    </row>
    <row r="45" spans="1:9" ht="21.6" customHeight="1" x14ac:dyDescent="0.25">
      <c r="A45" s="211"/>
      <c r="B45" s="212"/>
      <c r="C45" s="212"/>
      <c r="D45" s="212"/>
      <c r="E45" s="213"/>
      <c r="F45" s="23"/>
      <c r="G45" s="23"/>
    </row>
    <row r="46" spans="1:9" x14ac:dyDescent="0.25">
      <c r="A46" s="214"/>
      <c r="B46" s="215"/>
      <c r="C46" s="215"/>
      <c r="D46" s="215"/>
      <c r="E46" s="216"/>
      <c r="F46" s="23"/>
      <c r="G46" s="23"/>
    </row>
    <row r="47" spans="1:9" ht="15.75" thickBot="1" x14ac:dyDescent="0.3">
      <c r="A47" s="217"/>
      <c r="B47" s="218"/>
      <c r="C47" s="218"/>
      <c r="D47" s="218"/>
      <c r="E47" s="219"/>
      <c r="F47" s="23"/>
      <c r="G47" s="23"/>
    </row>
    <row r="48" spans="1:9" x14ac:dyDescent="0.25">
      <c r="C48" s="23"/>
      <c r="F48" s="23"/>
      <c r="G48" s="23"/>
    </row>
    <row r="49" spans="1:8" x14ac:dyDescent="0.25">
      <c r="A49" s="23"/>
      <c r="B49" s="23"/>
      <c r="C49" s="23"/>
      <c r="D49" s="23"/>
      <c r="E49" s="23"/>
      <c r="F49" s="23"/>
      <c r="G49" s="23"/>
    </row>
    <row r="50" spans="1:8" ht="15.75" thickBot="1" x14ac:dyDescent="0.3">
      <c r="A50" s="11" t="s">
        <v>13</v>
      </c>
      <c r="B50" s="23"/>
      <c r="C50" s="23"/>
      <c r="D50" s="23"/>
      <c r="E50" s="23"/>
      <c r="F50" s="23"/>
      <c r="G50" s="23"/>
    </row>
    <row r="51" spans="1:8" ht="21.6" customHeight="1" thickTop="1" thickBot="1" x14ac:dyDescent="0.3">
      <c r="A51" s="203"/>
      <c r="B51" s="205"/>
      <c r="C51" s="205"/>
      <c r="D51" s="205"/>
      <c r="E51" s="205"/>
      <c r="F51" s="204"/>
      <c r="G51" s="23"/>
    </row>
    <row r="52" spans="1:8" ht="21.6" customHeight="1" thickTop="1" x14ac:dyDescent="0.25">
      <c r="G52" s="23"/>
    </row>
    <row r="53" spans="1:8" ht="21.6" customHeight="1" thickBot="1" x14ac:dyDescent="0.3">
      <c r="A53" s="11" t="s">
        <v>9</v>
      </c>
      <c r="D53" s="11" t="s">
        <v>10</v>
      </c>
      <c r="E53" s="23"/>
      <c r="G53" s="23"/>
    </row>
    <row r="54" spans="1:8" ht="16.5" thickTop="1" thickBot="1" x14ac:dyDescent="0.3">
      <c r="A54" s="203"/>
      <c r="B54" s="204"/>
      <c r="D54" s="220"/>
      <c r="E54" s="221"/>
      <c r="F54" s="222"/>
      <c r="G54" s="23"/>
    </row>
    <row r="55" spans="1:8" ht="15.75" thickTop="1" x14ac:dyDescent="0.25">
      <c r="A55" s="11"/>
      <c r="B55" s="23"/>
      <c r="C55" s="7"/>
      <c r="D55" s="7"/>
      <c r="E55" s="7"/>
      <c r="F55" s="23"/>
      <c r="G55" s="23"/>
    </row>
    <row r="56" spans="1:8" x14ac:dyDescent="0.25">
      <c r="A56" s="208"/>
      <c r="B56" s="208"/>
      <c r="C56" s="23"/>
      <c r="D56" s="23"/>
      <c r="E56" s="23"/>
      <c r="F56" s="23"/>
      <c r="G56" s="23"/>
      <c r="H56" s="5"/>
    </row>
    <row r="57" spans="1:8" ht="15.75" thickBot="1" x14ac:dyDescent="0.3">
      <c r="A57" s="11" t="s">
        <v>12</v>
      </c>
      <c r="B57" s="23"/>
      <c r="C57" s="23"/>
      <c r="D57" s="11" t="s">
        <v>11</v>
      </c>
      <c r="E57" s="23"/>
      <c r="F57" s="23"/>
      <c r="G57" s="23"/>
    </row>
    <row r="58" spans="1:8" ht="16.5" thickTop="1" thickBot="1" x14ac:dyDescent="0.3">
      <c r="A58" s="235"/>
      <c r="B58" s="236"/>
      <c r="C58" s="23"/>
      <c r="D58" s="235"/>
      <c r="E58" s="236"/>
      <c r="F58" s="23"/>
      <c r="G58" s="23"/>
    </row>
    <row r="59" spans="1:8" ht="15.75" thickTop="1" x14ac:dyDescent="0.25">
      <c r="A59" s="23"/>
      <c r="B59" s="23"/>
      <c r="C59" s="23"/>
      <c r="D59" s="23"/>
      <c r="E59" s="23"/>
      <c r="F59" s="23"/>
      <c r="G59" s="23"/>
    </row>
    <row r="60" spans="1:8" x14ac:dyDescent="0.25">
      <c r="A60" s="23"/>
      <c r="B60" s="23"/>
      <c r="C60" s="23"/>
      <c r="D60" s="23"/>
      <c r="E60" s="23"/>
      <c r="F60" s="23"/>
      <c r="G60" s="23"/>
    </row>
    <row r="61" spans="1:8" x14ac:dyDescent="0.25">
      <c r="A61" s="23"/>
      <c r="B61" s="23"/>
      <c r="C61" s="23"/>
      <c r="D61" s="23"/>
      <c r="E61" s="23"/>
      <c r="F61" s="23"/>
      <c r="G61" s="23"/>
    </row>
    <row r="62" spans="1:8" x14ac:dyDescent="0.25">
      <c r="A62" s="23"/>
      <c r="B62" s="23"/>
      <c r="C62" s="23"/>
      <c r="D62" s="23"/>
      <c r="E62" s="23"/>
      <c r="F62" s="23"/>
      <c r="G62" s="23"/>
    </row>
    <row r="63" spans="1:8" x14ac:dyDescent="0.25">
      <c r="A63" s="23"/>
      <c r="B63" s="23"/>
      <c r="C63" s="23"/>
      <c r="D63" s="23"/>
      <c r="E63" s="23"/>
      <c r="F63" s="23"/>
      <c r="G63" s="23"/>
    </row>
    <row r="64" spans="1:8" x14ac:dyDescent="0.25">
      <c r="A64" s="23"/>
      <c r="B64" s="23"/>
      <c r="C64" s="23"/>
      <c r="D64" s="23"/>
      <c r="E64" s="23"/>
      <c r="F64" s="23"/>
      <c r="G64" s="23"/>
    </row>
    <row r="65" spans="1:8" x14ac:dyDescent="0.25">
      <c r="A65" s="23"/>
      <c r="B65" s="23"/>
      <c r="C65" s="23"/>
      <c r="D65" s="23"/>
      <c r="E65" s="23"/>
      <c r="F65" s="23"/>
      <c r="G65" s="23"/>
    </row>
    <row r="66" spans="1:8" x14ac:dyDescent="0.25">
      <c r="A66" s="23"/>
      <c r="B66" s="5"/>
      <c r="C66" s="5"/>
      <c r="D66" s="5"/>
      <c r="E66" s="5"/>
      <c r="F66" s="23"/>
      <c r="G66" s="23"/>
    </row>
    <row r="67" spans="1:8" x14ac:dyDescent="0.25">
      <c r="A67" s="23"/>
      <c r="B67" s="25"/>
      <c r="C67" s="25"/>
      <c r="D67" s="25"/>
      <c r="E67" s="25"/>
      <c r="F67" s="25"/>
      <c r="G67" s="25"/>
      <c r="H67" s="25"/>
    </row>
    <row r="68" spans="1:8" x14ac:dyDescent="0.25">
      <c r="A68" s="23"/>
      <c r="B68" s="5"/>
      <c r="C68" s="5"/>
      <c r="D68" s="5"/>
      <c r="E68" s="5"/>
      <c r="F68" s="23"/>
      <c r="G68" s="23"/>
    </row>
    <row r="69" spans="1:8" ht="18.75" x14ac:dyDescent="0.3">
      <c r="A69" s="27"/>
      <c r="B69" s="10"/>
      <c r="C69" s="5"/>
      <c r="D69" s="5"/>
      <c r="E69" s="5"/>
      <c r="F69" s="23"/>
      <c r="G69" s="23"/>
    </row>
    <row r="70" spans="1:8" ht="15.75" thickBot="1" x14ac:dyDescent="0.3">
      <c r="A70" s="31"/>
      <c r="B70" s="31"/>
      <c r="C70" s="31"/>
      <c r="D70" s="31"/>
      <c r="E70" s="31"/>
      <c r="F70" s="31"/>
      <c r="G70" s="23"/>
    </row>
    <row r="71" spans="1:8" ht="22.5" thickTop="1" thickBot="1" x14ac:dyDescent="0.4">
      <c r="A71" s="203"/>
      <c r="B71" s="205"/>
      <c r="C71" s="205"/>
      <c r="D71" s="205"/>
      <c r="E71" s="205"/>
      <c r="F71" s="204"/>
      <c r="G71" s="23"/>
      <c r="H71" s="84" t="s">
        <v>38</v>
      </c>
    </row>
    <row r="72" spans="1:8" ht="15.75" thickTop="1" x14ac:dyDescent="0.25">
      <c r="E72" s="5"/>
      <c r="F72" s="23"/>
      <c r="G72" s="23"/>
    </row>
    <row r="73" spans="1:8" x14ac:dyDescent="0.25">
      <c r="A73" s="5"/>
      <c r="B73" s="5"/>
      <c r="C73" s="5"/>
      <c r="D73" s="5"/>
      <c r="E73" s="5"/>
      <c r="F73" s="23"/>
      <c r="G73" s="23"/>
    </row>
    <row r="74" spans="1:8" x14ac:dyDescent="0.25">
      <c r="A74" s="23"/>
      <c r="B74" s="5"/>
      <c r="C74" s="23"/>
      <c r="D74" s="23"/>
      <c r="E74" s="23"/>
      <c r="F74" s="23"/>
      <c r="G74" s="23"/>
    </row>
    <row r="75" spans="1:8" x14ac:dyDescent="0.25">
      <c r="A75" s="5"/>
      <c r="B75" s="5"/>
      <c r="C75" s="23"/>
      <c r="D75" s="23"/>
      <c r="E75" s="23"/>
      <c r="F75" s="23"/>
      <c r="G75" s="23"/>
    </row>
    <row r="76" spans="1:8" ht="15.75" thickBot="1" x14ac:dyDescent="0.3">
      <c r="A76" s="24"/>
      <c r="B76" s="23"/>
      <c r="C76" s="23"/>
      <c r="D76" s="23"/>
      <c r="E76" s="23"/>
      <c r="F76" s="23"/>
      <c r="G76" s="23"/>
    </row>
    <row r="77" spans="1:8" ht="16.5" thickTop="1" thickBot="1" x14ac:dyDescent="0.3">
      <c r="A77" s="203" t="s">
        <v>18</v>
      </c>
      <c r="B77" s="204"/>
      <c r="C77" s="23"/>
      <c r="D77" s="23"/>
      <c r="E77" s="23"/>
      <c r="G77" s="203" t="s">
        <v>54</v>
      </c>
      <c r="H77" s="204"/>
    </row>
    <row r="78" spans="1:8" ht="15.75" thickTop="1" x14ac:dyDescent="0.25">
      <c r="A78" s="23"/>
      <c r="B78" s="23"/>
      <c r="C78" s="23"/>
      <c r="D78" s="23"/>
      <c r="E78" s="23"/>
      <c r="F78" s="23"/>
      <c r="G78" s="23"/>
    </row>
    <row r="79" spans="1:8" x14ac:dyDescent="0.25">
      <c r="A79" s="23"/>
      <c r="B79" s="23"/>
      <c r="C79" s="23"/>
      <c r="D79" s="23"/>
      <c r="E79" s="23"/>
      <c r="F79" s="23"/>
      <c r="G79" s="23"/>
    </row>
    <row r="80" spans="1:8" x14ac:dyDescent="0.25">
      <c r="A80" s="5"/>
      <c r="B80" s="23"/>
      <c r="C80" s="23"/>
      <c r="D80" s="23"/>
      <c r="E80" s="23"/>
      <c r="F80" s="23"/>
      <c r="G80" s="23"/>
    </row>
    <row r="81" spans="1:7" x14ac:dyDescent="0.25">
      <c r="A81" s="10"/>
      <c r="B81" s="23"/>
      <c r="C81" s="23"/>
      <c r="D81" s="23"/>
      <c r="E81" s="23"/>
      <c r="F81" s="23"/>
      <c r="G81" s="23"/>
    </row>
    <row r="82" spans="1:7" x14ac:dyDescent="0.25">
      <c r="A82" s="10"/>
      <c r="B82" s="23"/>
      <c r="C82" s="23"/>
      <c r="D82" s="23"/>
      <c r="E82" s="23"/>
      <c r="F82" s="23"/>
      <c r="G82" s="23"/>
    </row>
    <row r="83" spans="1:7" x14ac:dyDescent="0.25">
      <c r="A83" s="10"/>
      <c r="B83" s="23"/>
      <c r="C83" s="23"/>
      <c r="D83" s="23"/>
      <c r="E83" s="23"/>
      <c r="F83" s="23"/>
      <c r="G83" s="23"/>
    </row>
    <row r="84" spans="1:7" x14ac:dyDescent="0.25">
      <c r="A84" s="10"/>
      <c r="B84" s="23"/>
      <c r="C84" s="23"/>
      <c r="D84" s="23"/>
      <c r="E84" s="23"/>
      <c r="F84" s="23"/>
      <c r="G84" s="23"/>
    </row>
    <row r="85" spans="1:7" x14ac:dyDescent="0.25">
      <c r="A85" s="23"/>
      <c r="B85" s="23"/>
      <c r="C85" s="23"/>
      <c r="D85" s="23"/>
      <c r="E85" s="23"/>
      <c r="F85" s="23"/>
      <c r="G85" s="23"/>
    </row>
    <row r="86" spans="1:7" x14ac:dyDescent="0.25">
      <c r="A86" s="23"/>
      <c r="B86" s="23"/>
      <c r="C86" s="23"/>
      <c r="D86" s="23"/>
      <c r="E86" s="23"/>
      <c r="F86" s="23"/>
      <c r="G86" s="23"/>
    </row>
    <row r="87" spans="1:7" x14ac:dyDescent="0.25">
      <c r="A87" s="23"/>
      <c r="B87" s="23"/>
      <c r="C87" s="23"/>
      <c r="D87" s="23"/>
      <c r="E87" s="23"/>
      <c r="F87" s="23"/>
      <c r="G87" s="23"/>
    </row>
    <row r="88" spans="1:7" x14ac:dyDescent="0.25">
      <c r="A88" s="23"/>
      <c r="B88" s="23"/>
      <c r="C88" s="23"/>
      <c r="D88" s="23"/>
      <c r="E88" s="23"/>
      <c r="F88" s="23"/>
      <c r="G88" s="23"/>
    </row>
    <row r="89" spans="1:7" x14ac:dyDescent="0.25">
      <c r="A89" s="23"/>
      <c r="B89" s="23"/>
      <c r="C89" s="23"/>
      <c r="D89" s="23"/>
      <c r="E89" s="23"/>
      <c r="F89" s="23"/>
      <c r="G89" s="23"/>
    </row>
    <row r="90" spans="1:7" x14ac:dyDescent="0.25">
      <c r="A90" s="23"/>
      <c r="B90" s="23"/>
      <c r="C90" s="23"/>
      <c r="D90" s="23"/>
      <c r="E90" s="23"/>
      <c r="F90" s="23"/>
      <c r="G90" s="23"/>
    </row>
    <row r="91" spans="1:7" x14ac:dyDescent="0.25">
      <c r="A91" s="23"/>
      <c r="B91" s="23"/>
      <c r="C91" s="23"/>
      <c r="D91" s="23"/>
      <c r="E91" s="23"/>
      <c r="F91" s="23"/>
      <c r="G91" s="23"/>
    </row>
    <row r="92" spans="1:7" x14ac:dyDescent="0.25">
      <c r="A92" s="23"/>
      <c r="B92" s="23"/>
      <c r="C92" s="23"/>
      <c r="D92" s="23"/>
      <c r="E92" s="23"/>
      <c r="F92" s="23"/>
      <c r="G92" s="23"/>
    </row>
    <row r="93" spans="1:7" x14ac:dyDescent="0.25">
      <c r="A93" s="23"/>
      <c r="B93" s="23"/>
      <c r="C93" s="23"/>
      <c r="D93" s="23"/>
      <c r="E93" s="23"/>
      <c r="F93" s="23"/>
      <c r="G93" s="23"/>
    </row>
    <row r="94" spans="1:7" x14ac:dyDescent="0.25">
      <c r="A94" s="23"/>
      <c r="B94" s="23"/>
      <c r="C94" s="23"/>
      <c r="D94" s="23"/>
      <c r="E94" s="23"/>
      <c r="F94" s="23"/>
      <c r="G94" s="23"/>
    </row>
    <row r="95" spans="1:7" x14ac:dyDescent="0.25">
      <c r="A95" s="23"/>
      <c r="B95" s="23"/>
      <c r="C95" s="23"/>
      <c r="D95" s="23"/>
      <c r="E95" s="23"/>
      <c r="F95" s="23"/>
      <c r="G95" s="23"/>
    </row>
    <row r="96" spans="1:7" x14ac:dyDescent="0.25">
      <c r="A96" s="28"/>
      <c r="B96" s="23"/>
      <c r="C96" s="23"/>
      <c r="D96" s="23"/>
      <c r="E96" s="23"/>
      <c r="F96" s="23"/>
      <c r="G96" s="23"/>
    </row>
    <row r="97" spans="1:21" x14ac:dyDescent="0.25">
      <c r="A97" s="23"/>
      <c r="B97" s="23"/>
      <c r="C97" s="23"/>
      <c r="D97" s="23"/>
      <c r="E97" s="23"/>
      <c r="F97" s="23"/>
      <c r="G97" s="23"/>
    </row>
    <row r="98" spans="1:21" x14ac:dyDescent="0.25">
      <c r="A98" s="23"/>
      <c r="B98" s="23"/>
      <c r="C98" s="23"/>
      <c r="D98" s="23"/>
      <c r="E98" s="23"/>
      <c r="F98" s="23"/>
      <c r="G98" s="23"/>
    </row>
    <row r="99" spans="1:21" x14ac:dyDescent="0.25">
      <c r="A99" s="23"/>
      <c r="B99" s="23"/>
      <c r="C99" s="23"/>
      <c r="D99" s="23"/>
      <c r="E99" s="23"/>
      <c r="F99" s="23"/>
      <c r="G99" s="23"/>
    </row>
    <row r="100" spans="1:21" x14ac:dyDescent="0.25">
      <c r="A100" s="23"/>
      <c r="B100" s="23"/>
      <c r="C100" s="23"/>
      <c r="D100" s="23"/>
      <c r="E100" s="23"/>
      <c r="F100" s="23"/>
      <c r="G100" s="23"/>
    </row>
    <row r="101" spans="1:21" x14ac:dyDescent="0.25">
      <c r="A101" s="23"/>
      <c r="B101" s="23"/>
      <c r="C101" s="23"/>
      <c r="D101" s="23"/>
      <c r="E101" s="23"/>
      <c r="F101" s="23"/>
      <c r="G101" s="23"/>
    </row>
    <row r="102" spans="1:21" x14ac:dyDescent="0.25">
      <c r="A102" s="23"/>
      <c r="B102" s="23"/>
      <c r="C102" s="23"/>
      <c r="D102" s="23"/>
      <c r="E102" s="23"/>
      <c r="F102" s="23"/>
      <c r="G102" s="23"/>
    </row>
    <row r="103" spans="1:21" x14ac:dyDescent="0.25">
      <c r="A103" s="23"/>
      <c r="B103" s="23"/>
      <c r="C103" s="23"/>
      <c r="D103" s="23"/>
      <c r="E103" s="23"/>
      <c r="F103" s="23"/>
      <c r="G103" s="23"/>
      <c r="R103" s="1"/>
      <c r="S103" s="1"/>
      <c r="T103" s="1"/>
      <c r="U103" s="1"/>
    </row>
    <row r="104" spans="1:21" x14ac:dyDescent="0.25">
      <c r="A104" s="23"/>
      <c r="B104" s="23"/>
      <c r="C104" s="23"/>
      <c r="D104" s="23"/>
      <c r="E104" s="23"/>
      <c r="F104" s="23"/>
      <c r="G104" s="23"/>
      <c r="R104" s="1"/>
      <c r="S104" s="1"/>
      <c r="T104" s="1"/>
      <c r="U104" s="1"/>
    </row>
    <row r="105" spans="1:21" x14ac:dyDescent="0.25">
      <c r="A105" s="23"/>
      <c r="B105" s="23"/>
      <c r="C105" s="23"/>
      <c r="D105" s="23"/>
      <c r="E105" s="23"/>
      <c r="F105" s="23"/>
      <c r="G105" s="23"/>
      <c r="R105" s="1"/>
      <c r="S105" s="1"/>
      <c r="T105" s="1"/>
      <c r="U105" s="1"/>
    </row>
    <row r="106" spans="1:21" x14ac:dyDescent="0.25">
      <c r="A106" s="23"/>
      <c r="B106" s="23"/>
      <c r="C106" s="23"/>
      <c r="D106" s="23"/>
      <c r="E106" s="23"/>
      <c r="F106" s="23"/>
      <c r="G106" s="23"/>
      <c r="R106" s="1"/>
      <c r="S106" s="1"/>
      <c r="T106" s="1"/>
      <c r="U106" s="1"/>
    </row>
    <row r="107" spans="1:21" ht="15.75" thickBot="1" x14ac:dyDescent="0.3">
      <c r="A107" s="23" t="s">
        <v>1</v>
      </c>
      <c r="C107" s="23"/>
      <c r="D107" s="23"/>
      <c r="E107" s="23"/>
      <c r="F107" s="23" t="s">
        <v>4</v>
      </c>
      <c r="G107" s="23"/>
      <c r="R107" s="1"/>
      <c r="S107" s="1"/>
      <c r="T107" s="1"/>
      <c r="U107" s="1"/>
    </row>
    <row r="108" spans="1:21" ht="16.5" thickTop="1" thickBot="1" x14ac:dyDescent="0.3">
      <c r="A108" s="203"/>
      <c r="B108" s="205"/>
      <c r="C108" s="205"/>
      <c r="D108" s="204"/>
      <c r="E108" s="23"/>
      <c r="F108" s="203"/>
      <c r="G108" s="204"/>
      <c r="H108" s="2"/>
      <c r="R108" s="1"/>
      <c r="S108" s="1"/>
      <c r="T108" s="1"/>
      <c r="U108" s="1"/>
    </row>
    <row r="109" spans="1:21" ht="16.5" thickTop="1" thickBot="1" x14ac:dyDescent="0.3">
      <c r="A109" s="24" t="s">
        <v>2</v>
      </c>
      <c r="C109" s="23"/>
      <c r="D109" s="23"/>
      <c r="E109" s="23"/>
      <c r="F109" s="23" t="s">
        <v>5</v>
      </c>
      <c r="G109" s="23"/>
      <c r="R109" s="1"/>
      <c r="S109" s="1"/>
      <c r="T109" s="1"/>
      <c r="U109" s="1"/>
    </row>
    <row r="110" spans="1:21" ht="16.5" thickTop="1" thickBot="1" x14ac:dyDescent="0.3">
      <c r="A110" s="203"/>
      <c r="B110" s="205"/>
      <c r="C110" s="205"/>
      <c r="D110" s="204"/>
      <c r="E110" s="23"/>
      <c r="F110" s="203"/>
      <c r="G110" s="204"/>
      <c r="H110" s="2"/>
      <c r="R110" s="1"/>
      <c r="S110" s="1"/>
      <c r="T110" s="1"/>
      <c r="U110" s="1"/>
    </row>
    <row r="111" spans="1:21" ht="16.5" thickTop="1" thickBot="1" x14ac:dyDescent="0.3">
      <c r="A111" s="23" t="s">
        <v>3</v>
      </c>
      <c r="C111" s="23"/>
      <c r="D111" s="23"/>
      <c r="E111" s="23"/>
      <c r="F111" s="23" t="s">
        <v>6</v>
      </c>
      <c r="G111" s="23"/>
      <c r="R111" s="1"/>
      <c r="S111" s="1"/>
      <c r="T111" s="1"/>
      <c r="U111" s="1"/>
    </row>
    <row r="112" spans="1:21" ht="16.5" thickTop="1" thickBot="1" x14ac:dyDescent="0.3">
      <c r="A112" s="203"/>
      <c r="B112" s="205"/>
      <c r="C112" s="205"/>
      <c r="D112" s="204"/>
      <c r="E112" s="23"/>
      <c r="F112" s="203"/>
      <c r="G112" s="204"/>
      <c r="H112" s="2"/>
      <c r="R112" s="1"/>
      <c r="S112" s="1"/>
      <c r="T112" s="1"/>
      <c r="U112" s="1"/>
    </row>
    <row r="113" spans="1:21" ht="15.75" thickTop="1" x14ac:dyDescent="0.25">
      <c r="A113" s="23"/>
      <c r="B113" s="23"/>
      <c r="C113" s="23"/>
      <c r="D113" s="23"/>
      <c r="E113" s="23"/>
      <c r="F113" s="23"/>
      <c r="G113" s="23"/>
      <c r="R113" s="1"/>
      <c r="S113" s="1"/>
      <c r="T113" s="1"/>
      <c r="U113" s="1"/>
    </row>
    <row r="114" spans="1:21" x14ac:dyDescent="0.25">
      <c r="A114" s="23"/>
      <c r="B114" s="23"/>
      <c r="C114" s="23"/>
      <c r="D114" s="23"/>
      <c r="E114" s="23"/>
      <c r="F114" s="23"/>
      <c r="G114" s="23"/>
      <c r="R114" s="1"/>
      <c r="S114" s="1"/>
      <c r="T114" s="1"/>
      <c r="U114" s="1"/>
    </row>
    <row r="115" spans="1:21" x14ac:dyDescent="0.25">
      <c r="A115" s="23"/>
      <c r="B115" s="23"/>
      <c r="C115" s="23"/>
      <c r="D115" s="23"/>
      <c r="E115" s="23"/>
      <c r="F115" s="23"/>
      <c r="G115" s="23"/>
      <c r="R115" s="1"/>
      <c r="S115" s="1"/>
      <c r="T115" s="1"/>
      <c r="U115" s="1"/>
    </row>
    <row r="116" spans="1:21" x14ac:dyDescent="0.25">
      <c r="A116" s="23"/>
      <c r="B116" s="23"/>
      <c r="C116" s="23"/>
      <c r="D116" s="23"/>
      <c r="E116" s="23"/>
      <c r="F116" s="23"/>
      <c r="G116" s="23"/>
      <c r="R116" s="1"/>
      <c r="S116" s="1"/>
      <c r="T116" s="1"/>
      <c r="U116" s="1"/>
    </row>
    <row r="117" spans="1:21" x14ac:dyDescent="0.25">
      <c r="A117" s="23"/>
      <c r="B117" s="23"/>
      <c r="C117" s="9"/>
      <c r="D117" s="23"/>
      <c r="E117" s="23"/>
      <c r="F117" s="23"/>
      <c r="G117" s="23"/>
      <c r="R117" s="1"/>
      <c r="S117" s="1"/>
      <c r="T117" s="1"/>
      <c r="U117" s="1"/>
    </row>
    <row r="118" spans="1:21" x14ac:dyDescent="0.25">
      <c r="A118" s="23"/>
      <c r="B118" s="23"/>
      <c r="C118" s="9"/>
      <c r="D118" s="23"/>
      <c r="E118" s="23"/>
      <c r="F118" s="23"/>
      <c r="G118" s="23"/>
      <c r="R118" s="1"/>
      <c r="S118" s="1"/>
      <c r="T118" s="1"/>
      <c r="U118" s="1"/>
    </row>
    <row r="119" spans="1:21" x14ac:dyDescent="0.25">
      <c r="A119" s="24"/>
      <c r="B119" s="23"/>
      <c r="C119" s="9"/>
      <c r="D119" s="23"/>
      <c r="E119" s="23"/>
      <c r="F119" s="23"/>
      <c r="G119" s="23"/>
      <c r="R119" s="1"/>
      <c r="S119" s="1"/>
      <c r="T119" s="1"/>
      <c r="U119" s="1"/>
    </row>
    <row r="120" spans="1:21" x14ac:dyDescent="0.25">
      <c r="A120" s="24"/>
      <c r="B120" s="23"/>
      <c r="C120" s="9"/>
      <c r="D120" s="23"/>
      <c r="E120" s="23"/>
      <c r="F120" s="23"/>
      <c r="G120" s="23"/>
      <c r="R120" s="1"/>
      <c r="S120" s="1"/>
      <c r="T120" s="1"/>
      <c r="U120" s="1"/>
    </row>
    <row r="121" spans="1:21" x14ac:dyDescent="0.25">
      <c r="A121" s="24"/>
      <c r="B121" s="23"/>
      <c r="C121" s="9"/>
      <c r="D121" s="23"/>
      <c r="E121" s="23"/>
      <c r="F121" s="23"/>
      <c r="G121" s="23"/>
      <c r="R121" s="1"/>
      <c r="S121" s="1"/>
      <c r="T121" s="1"/>
      <c r="U121" s="1"/>
    </row>
    <row r="122" spans="1:21" ht="15.75" thickBot="1" x14ac:dyDescent="0.3">
      <c r="A122" s="23" t="s">
        <v>16</v>
      </c>
      <c r="B122" s="23"/>
      <c r="C122" s="9"/>
      <c r="D122" s="23"/>
      <c r="E122" s="23"/>
      <c r="F122" s="23"/>
      <c r="G122" s="23"/>
      <c r="R122" s="1"/>
      <c r="S122" s="1"/>
      <c r="T122" s="1"/>
      <c r="U122" s="1"/>
    </row>
    <row r="123" spans="1:21" ht="16.5" thickTop="1" thickBot="1" x14ac:dyDescent="0.3">
      <c r="A123" s="4" t="s">
        <v>18</v>
      </c>
      <c r="B123" s="23"/>
      <c r="C123" s="9"/>
      <c r="D123" s="23"/>
      <c r="E123" s="23"/>
      <c r="F123" s="23"/>
      <c r="G123" s="23"/>
      <c r="R123" s="1"/>
      <c r="S123" s="1"/>
      <c r="T123" s="1"/>
      <c r="U123" s="1"/>
    </row>
    <row r="124" spans="1:21" ht="15.75" thickTop="1" x14ac:dyDescent="0.25">
      <c r="A124" s="24"/>
      <c r="B124" s="23"/>
      <c r="C124" s="9"/>
      <c r="D124" s="23"/>
      <c r="E124" s="23"/>
      <c r="F124" s="23"/>
      <c r="G124" s="23"/>
      <c r="R124" s="1"/>
      <c r="S124" s="1"/>
      <c r="T124" s="1"/>
      <c r="U124" s="1"/>
    </row>
    <row r="125" spans="1:21" x14ac:dyDescent="0.25">
      <c r="A125" s="24"/>
      <c r="B125" s="23"/>
      <c r="C125" s="9"/>
      <c r="D125" s="23"/>
      <c r="E125" s="23"/>
      <c r="F125" s="23"/>
      <c r="G125" s="23"/>
      <c r="R125" s="1"/>
      <c r="S125" s="1"/>
      <c r="T125" s="1"/>
      <c r="U125" s="1"/>
    </row>
    <row r="126" spans="1:21" x14ac:dyDescent="0.25">
      <c r="A126" s="23"/>
      <c r="B126" s="23"/>
      <c r="C126" s="23"/>
      <c r="D126" s="23"/>
      <c r="E126" s="23"/>
      <c r="F126" s="23"/>
      <c r="G126" s="23"/>
      <c r="R126" s="1"/>
      <c r="S126" s="1"/>
      <c r="T126" s="1"/>
      <c r="U126" s="1"/>
    </row>
    <row r="127" spans="1:21" x14ac:dyDescent="0.25">
      <c r="A127" s="23"/>
      <c r="B127" s="23"/>
      <c r="C127" s="23"/>
      <c r="D127" s="23"/>
      <c r="E127" s="23"/>
      <c r="F127" s="23"/>
      <c r="G127" s="23"/>
    </row>
    <row r="128" spans="1:21" x14ac:dyDescent="0.25">
      <c r="A128" s="23"/>
      <c r="B128" s="23"/>
      <c r="C128" s="23"/>
      <c r="D128" s="23"/>
      <c r="E128" s="23"/>
      <c r="F128" s="23"/>
      <c r="G128" s="23"/>
    </row>
    <row r="129" spans="1:21" x14ac:dyDescent="0.25">
      <c r="A129" s="23"/>
      <c r="B129" s="23"/>
      <c r="C129" s="9"/>
      <c r="D129" s="23"/>
      <c r="E129" s="23"/>
      <c r="F129" s="23"/>
      <c r="G129" s="23"/>
    </row>
    <row r="130" spans="1:21" x14ac:dyDescent="0.25">
      <c r="A130" s="23"/>
      <c r="B130" s="23"/>
      <c r="C130" s="23"/>
      <c r="D130" s="23"/>
      <c r="E130" s="23"/>
      <c r="F130" s="23"/>
      <c r="G130" s="23"/>
    </row>
    <row r="131" spans="1:21" x14ac:dyDescent="0.25">
      <c r="A131" s="23"/>
      <c r="B131" s="23"/>
      <c r="C131" s="23"/>
      <c r="D131" s="23"/>
      <c r="E131" s="23"/>
      <c r="F131" s="23"/>
      <c r="G131" s="23"/>
    </row>
    <row r="132" spans="1:21" x14ac:dyDescent="0.25">
      <c r="A132" s="23"/>
      <c r="B132" s="23"/>
      <c r="C132" s="23"/>
      <c r="D132" s="23"/>
      <c r="E132" s="23"/>
      <c r="F132" s="23"/>
      <c r="G132" s="23"/>
    </row>
    <row r="133" spans="1:21" ht="15.75" thickBot="1" x14ac:dyDescent="0.3">
      <c r="A133" s="23"/>
      <c r="B133" s="23"/>
      <c r="C133" s="23"/>
      <c r="D133" s="23"/>
      <c r="E133" s="23"/>
      <c r="F133" s="23"/>
      <c r="G133" s="23"/>
    </row>
    <row r="134" spans="1:21" ht="16.5" thickTop="1" thickBot="1" x14ac:dyDescent="0.3">
      <c r="A134" s="243" t="s">
        <v>0</v>
      </c>
      <c r="B134" s="243"/>
      <c r="C134" s="203"/>
      <c r="D134" s="204"/>
      <c r="E134" s="23"/>
      <c r="F134" s="23"/>
      <c r="G134" s="23"/>
    </row>
    <row r="135" spans="1:21" ht="15.75" thickTop="1" x14ac:dyDescent="0.25">
      <c r="A135" s="23"/>
      <c r="B135" s="23"/>
      <c r="C135" s="23"/>
      <c r="D135" s="23"/>
      <c r="E135" s="23"/>
      <c r="F135" s="23"/>
      <c r="G135" s="23"/>
    </row>
    <row r="136" spans="1:21" x14ac:dyDescent="0.25">
      <c r="A136" s="23"/>
      <c r="B136" s="23"/>
      <c r="C136" s="23"/>
      <c r="D136" s="23"/>
      <c r="E136" s="23"/>
      <c r="F136" s="23"/>
      <c r="G136" s="23"/>
    </row>
    <row r="137" spans="1:21" x14ac:dyDescent="0.25">
      <c r="A137" s="23"/>
      <c r="B137" s="23"/>
      <c r="C137" s="23"/>
      <c r="D137" s="23"/>
      <c r="E137" s="23"/>
      <c r="F137" s="23"/>
      <c r="G137" s="23"/>
    </row>
    <row r="138" spans="1:21" x14ac:dyDescent="0.25">
      <c r="A138" s="23"/>
      <c r="B138" s="23"/>
      <c r="C138" s="23"/>
      <c r="D138" s="23"/>
      <c r="E138" s="23"/>
      <c r="F138" s="23"/>
      <c r="G138" s="23"/>
    </row>
    <row r="139" spans="1:21" x14ac:dyDescent="0.25">
      <c r="A139" s="23"/>
      <c r="B139" s="23"/>
      <c r="C139" s="23"/>
      <c r="D139" s="23"/>
      <c r="E139" s="23"/>
      <c r="F139" s="23"/>
      <c r="G139" s="23"/>
    </row>
    <row r="140" spans="1:21" ht="15.75" thickBot="1" x14ac:dyDescent="0.3">
      <c r="A140" s="23"/>
      <c r="B140" s="23"/>
      <c r="C140" s="23"/>
      <c r="D140" s="23"/>
      <c r="E140" s="23"/>
      <c r="F140" s="23"/>
      <c r="G140" s="23"/>
    </row>
    <row r="141" spans="1:21" ht="16.5" thickTop="1" thickBot="1" x14ac:dyDescent="0.3">
      <c r="A141" s="131" t="s">
        <v>14</v>
      </c>
      <c r="B141" s="29"/>
      <c r="C141" s="29"/>
      <c r="D141" s="29"/>
      <c r="E141" s="29"/>
      <c r="F141" s="203"/>
      <c r="G141" s="204"/>
      <c r="H141" s="29"/>
    </row>
    <row r="142" spans="1:21" ht="15.75" thickTop="1" x14ac:dyDescent="0.25">
      <c r="A142" s="23"/>
      <c r="B142" s="23"/>
      <c r="C142" s="23"/>
      <c r="D142" s="23"/>
      <c r="E142" s="23"/>
    </row>
    <row r="143" spans="1:21" s="1" customFormat="1" x14ac:dyDescent="0.25">
      <c r="A143" s="23"/>
      <c r="B143" s="23"/>
      <c r="C143" s="23"/>
      <c r="D143" s="23"/>
      <c r="E143" s="23"/>
      <c r="F143" s="23"/>
      <c r="G143" s="23"/>
      <c r="H143" s="124"/>
      <c r="I143" s="23"/>
      <c r="J143" s="23"/>
      <c r="K143"/>
      <c r="L143"/>
      <c r="M143"/>
      <c r="N143"/>
      <c r="O143"/>
      <c r="P143"/>
      <c r="Q143"/>
      <c r="R143"/>
      <c r="S143"/>
      <c r="T143"/>
      <c r="U143"/>
    </row>
    <row r="144" spans="1:21" s="1" customFormat="1" x14ac:dyDescent="0.25">
      <c r="C144" s="25"/>
      <c r="D144" s="25"/>
      <c r="E144" s="25"/>
      <c r="F144" s="242"/>
      <c r="G144" s="242"/>
      <c r="H144" s="242"/>
      <c r="I144" s="23"/>
      <c r="J144" s="23"/>
      <c r="K144"/>
      <c r="L144"/>
      <c r="M144"/>
      <c r="N144"/>
      <c r="O144"/>
      <c r="P144"/>
      <c r="Q144"/>
      <c r="R144"/>
      <c r="S144"/>
      <c r="T144"/>
      <c r="U144"/>
    </row>
    <row r="145" spans="1:21" s="1" customFormat="1" x14ac:dyDescent="0.25">
      <c r="C145" s="5"/>
      <c r="D145" s="5"/>
      <c r="E145" s="5"/>
      <c r="F145" s="23"/>
      <c r="G145" s="23"/>
      <c r="H145" s="23"/>
      <c r="I145" s="23"/>
      <c r="J145" s="23"/>
      <c r="K145"/>
      <c r="L145"/>
      <c r="M145"/>
      <c r="N145"/>
      <c r="O145"/>
      <c r="P145"/>
      <c r="Q145"/>
      <c r="R145"/>
      <c r="S145"/>
      <c r="T145"/>
      <c r="U145"/>
    </row>
    <row r="146" spans="1:21" s="1" customFormat="1" x14ac:dyDescent="0.25">
      <c r="A146" s="23"/>
      <c r="B146" s="6"/>
      <c r="C146" s="6"/>
      <c r="D146" s="6"/>
      <c r="E146" s="6"/>
      <c r="I146" s="23"/>
      <c r="J146" s="23"/>
      <c r="K146"/>
      <c r="L146"/>
      <c r="M146"/>
      <c r="N146"/>
      <c r="O146"/>
      <c r="P146"/>
      <c r="Q146"/>
      <c r="R146"/>
      <c r="S146"/>
      <c r="T146"/>
      <c r="U146"/>
    </row>
    <row r="147" spans="1:21" s="1" customFormat="1" x14ac:dyDescent="0.25">
      <c r="A147" s="23"/>
      <c r="B147" s="6"/>
      <c r="C147" s="6"/>
      <c r="D147" s="6"/>
      <c r="E147" s="6"/>
      <c r="I147" s="23"/>
      <c r="J147" s="23"/>
      <c r="K147"/>
      <c r="L147"/>
      <c r="M147"/>
      <c r="N147"/>
      <c r="O147"/>
      <c r="P147"/>
      <c r="Q147"/>
      <c r="R147"/>
      <c r="S147"/>
      <c r="T147"/>
      <c r="U147"/>
    </row>
    <row r="148" spans="1:21" s="1" customFormat="1" x14ac:dyDescent="0.25">
      <c r="A148" s="23"/>
      <c r="B148" s="5"/>
      <c r="C148" s="23"/>
      <c r="D148" s="23"/>
      <c r="E148" s="23"/>
      <c r="I148" s="23"/>
      <c r="J148" s="23"/>
      <c r="K148"/>
      <c r="L148"/>
      <c r="M148"/>
      <c r="N148"/>
      <c r="O148"/>
      <c r="P148"/>
      <c r="Q148"/>
      <c r="R148"/>
      <c r="S148"/>
      <c r="T148"/>
      <c r="U148"/>
    </row>
    <row r="149" spans="1:21" s="1" customFormat="1" x14ac:dyDescent="0.25">
      <c r="A149" s="23"/>
      <c r="B149" s="5"/>
      <c r="C149" s="23"/>
      <c r="D149" s="23"/>
      <c r="E149" s="23"/>
      <c r="F149" s="23"/>
      <c r="G149" s="23"/>
      <c r="H149" s="23"/>
      <c r="I149" s="23"/>
      <c r="J149" s="23"/>
      <c r="K149"/>
      <c r="L149"/>
      <c r="M149"/>
      <c r="N149"/>
      <c r="O149"/>
      <c r="P149"/>
      <c r="Q149"/>
      <c r="R149"/>
      <c r="S149"/>
      <c r="T149"/>
      <c r="U149"/>
    </row>
    <row r="150" spans="1:21" s="1" customFormat="1" x14ac:dyDescent="0.25">
      <c r="A150" s="237"/>
      <c r="B150" s="238"/>
      <c r="C150" s="238"/>
      <c r="D150" s="238"/>
      <c r="E150" s="125"/>
      <c r="F150" s="125"/>
      <c r="G150" s="125"/>
      <c r="H150" s="125"/>
      <c r="I150" s="23"/>
      <c r="J150" s="23"/>
      <c r="K150"/>
      <c r="L150"/>
      <c r="M150"/>
      <c r="N150"/>
      <c r="O150"/>
      <c r="P150"/>
      <c r="Q150"/>
      <c r="R150"/>
      <c r="S150"/>
      <c r="T150"/>
      <c r="U150"/>
    </row>
    <row r="151" spans="1:21" s="1" customFormat="1" x14ac:dyDescent="0.25">
      <c r="A151" s="23"/>
      <c r="B151" s="23"/>
      <c r="C151" s="23"/>
      <c r="D151" s="23"/>
      <c r="E151" s="23"/>
      <c r="I151" s="23"/>
      <c r="J151" s="23"/>
      <c r="K151"/>
      <c r="L151"/>
      <c r="M151"/>
      <c r="N151"/>
      <c r="O151"/>
      <c r="P151"/>
      <c r="Q151"/>
      <c r="R151"/>
      <c r="S151"/>
      <c r="T151"/>
      <c r="U151"/>
    </row>
    <row r="152" spans="1:21" s="1" customFormat="1" ht="15.75" thickBot="1" x14ac:dyDescent="0.3">
      <c r="A152" s="241" t="s">
        <v>17</v>
      </c>
      <c r="B152" s="241"/>
      <c r="C152" s="241"/>
      <c r="D152" s="6"/>
      <c r="E152" s="239" t="s">
        <v>37</v>
      </c>
      <c r="F152" s="240"/>
      <c r="G152" s="240"/>
      <c r="H152" s="240"/>
      <c r="I152" s="23"/>
      <c r="J152" s="23"/>
      <c r="K152"/>
      <c r="L152"/>
      <c r="M152"/>
      <c r="N152"/>
      <c r="O152"/>
      <c r="P152"/>
      <c r="Q152"/>
      <c r="R152"/>
      <c r="S152"/>
      <c r="T152"/>
      <c r="U152"/>
    </row>
    <row r="153" spans="1:21" s="1" customFormat="1" ht="15.75" thickTop="1" x14ac:dyDescent="0.25">
      <c r="A153" s="223"/>
      <c r="B153" s="224"/>
      <c r="C153" s="225"/>
      <c r="D153" s="6"/>
      <c r="E153" s="223"/>
      <c r="F153" s="224"/>
      <c r="G153" s="224"/>
      <c r="H153" s="225"/>
      <c r="I153" s="23"/>
      <c r="J153" s="23"/>
      <c r="K153"/>
      <c r="L153"/>
      <c r="M153"/>
      <c r="N153"/>
      <c r="O153"/>
      <c r="P153"/>
      <c r="Q153"/>
      <c r="R153"/>
      <c r="S153"/>
      <c r="T153"/>
      <c r="U153"/>
    </row>
    <row r="154" spans="1:21" s="1" customFormat="1" x14ac:dyDescent="0.25">
      <c r="A154" s="226"/>
      <c r="B154" s="227"/>
      <c r="C154" s="228"/>
      <c r="D154" s="6"/>
      <c r="E154" s="226"/>
      <c r="F154" s="227"/>
      <c r="G154" s="227"/>
      <c r="H154" s="228"/>
      <c r="I154" s="23"/>
      <c r="J154" s="23"/>
      <c r="K154"/>
      <c r="L154"/>
      <c r="M154"/>
      <c r="N154"/>
      <c r="O154"/>
      <c r="P154"/>
      <c r="Q154"/>
      <c r="R154"/>
      <c r="S154"/>
      <c r="T154"/>
      <c r="U154"/>
    </row>
    <row r="155" spans="1:21" s="1" customFormat="1" x14ac:dyDescent="0.25">
      <c r="A155" s="226"/>
      <c r="B155" s="227"/>
      <c r="C155" s="228"/>
      <c r="D155" s="6"/>
      <c r="E155" s="226"/>
      <c r="F155" s="227"/>
      <c r="G155" s="227"/>
      <c r="H155" s="228"/>
      <c r="I155" s="23"/>
      <c r="J155" s="23"/>
      <c r="K155"/>
      <c r="L155"/>
      <c r="M155"/>
      <c r="N155"/>
      <c r="O155"/>
      <c r="P155"/>
      <c r="Q155"/>
      <c r="R155"/>
      <c r="S155"/>
      <c r="T155"/>
      <c r="U155"/>
    </row>
    <row r="156" spans="1:21" s="1" customFormat="1" ht="15.75" thickBot="1" x14ac:dyDescent="0.3">
      <c r="A156" s="232"/>
      <c r="B156" s="233"/>
      <c r="C156" s="234"/>
      <c r="D156" s="6"/>
      <c r="E156" s="229"/>
      <c r="F156" s="230"/>
      <c r="G156" s="230"/>
      <c r="H156" s="231"/>
      <c r="I156" s="23"/>
      <c r="J156" s="23"/>
      <c r="K156"/>
      <c r="L156"/>
      <c r="M156"/>
      <c r="N156"/>
      <c r="O156"/>
      <c r="P156"/>
      <c r="Q156"/>
      <c r="R156"/>
      <c r="S156"/>
      <c r="T156"/>
      <c r="U156"/>
    </row>
    <row r="157" spans="1:21" s="1" customFormat="1" ht="15.75" thickTop="1" x14ac:dyDescent="0.25">
      <c r="D157" s="6"/>
      <c r="E157" s="8"/>
      <c r="F157" s="8"/>
      <c r="G157" s="8"/>
      <c r="I157" s="23"/>
      <c r="J157" s="23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5">
      <c r="A158" s="23"/>
      <c r="B158" s="23"/>
      <c r="C158" s="23"/>
      <c r="D158" s="23"/>
      <c r="E158" s="23"/>
      <c r="F158" s="23"/>
      <c r="G158" s="23"/>
      <c r="K158" s="23"/>
      <c r="L158" s="23"/>
    </row>
    <row r="159" spans="1:21" x14ac:dyDescent="0.25">
      <c r="A159" s="23"/>
      <c r="B159" s="23"/>
      <c r="C159" s="23"/>
      <c r="D159" s="23"/>
      <c r="E159" s="23"/>
      <c r="F159" s="23"/>
      <c r="G159" s="23"/>
      <c r="K159" s="23"/>
      <c r="L159" s="23"/>
    </row>
    <row r="184" spans="1:24" s="3" customFormat="1" x14ac:dyDescent="0.25">
      <c r="A184"/>
      <c r="B184"/>
      <c r="C184"/>
      <c r="D184"/>
      <c r="E184"/>
      <c r="F184"/>
      <c r="G184"/>
      <c r="H184" s="23"/>
      <c r="I184" s="23"/>
      <c r="J184" s="23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s="3" customFormat="1" x14ac:dyDescent="0.25">
      <c r="A185"/>
      <c r="B185"/>
      <c r="C185"/>
      <c r="D185"/>
      <c r="E185"/>
      <c r="F185"/>
      <c r="G185"/>
      <c r="H185" s="23"/>
      <c r="I185" s="23"/>
      <c r="J185" s="23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s="3" customFormat="1" x14ac:dyDescent="0.25">
      <c r="A186"/>
      <c r="B186"/>
      <c r="C186"/>
      <c r="D186"/>
      <c r="E186"/>
      <c r="F186"/>
      <c r="G186"/>
      <c r="H186" s="23"/>
      <c r="I186" s="23"/>
      <c r="J186" s="23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s="3" customFormat="1" x14ac:dyDescent="0.25">
      <c r="A187"/>
      <c r="B187"/>
      <c r="C187"/>
      <c r="D187"/>
      <c r="E187"/>
      <c r="F187"/>
      <c r="G187"/>
      <c r="H187" s="23"/>
      <c r="I187" s="23"/>
      <c r="J187" s="23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s="3" customFormat="1" x14ac:dyDescent="0.25">
      <c r="A188"/>
      <c r="B188"/>
      <c r="C188"/>
      <c r="D188"/>
      <c r="E188"/>
      <c r="F188"/>
      <c r="G188"/>
      <c r="H188" s="23"/>
      <c r="I188" s="23"/>
      <c r="J188" s="23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s="3" customFormat="1" x14ac:dyDescent="0.25">
      <c r="A189"/>
      <c r="B189"/>
      <c r="C189"/>
      <c r="D189"/>
      <c r="E189"/>
      <c r="F189"/>
      <c r="G189"/>
      <c r="H189" s="23"/>
      <c r="I189" s="23"/>
      <c r="J189" s="23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</sheetData>
  <sheetProtection formatCells="0" formatColumns="0" formatRows="0" insertColumns="0" insertRows="0" insertHyperlinks="0" deleteColumns="0" deleteRows="0" sort="0" autoFilter="0" pivotTables="0"/>
  <customSheetViews>
    <customSheetView guid="{CEBACCDD-93E3-4DEF-8782-2727885401F4}" showPageBreaks="1" showGridLines="0" showRowCol="0" printArea="1" hiddenColumns="1">
      <selection activeCell="A35" sqref="A35"/>
      <rowBreaks count="4" manualBreakCount="4">
        <brk id="33" max="10" man="1"/>
        <brk id="62" max="10" man="1"/>
        <brk id="95" max="10" man="1"/>
        <brk id="120" max="10" man="1"/>
      </rowBreaks>
      <pageMargins left="0.7" right="0.7" top="0.75" bottom="0.75" header="0.3" footer="0.3"/>
      <pageSetup orientation="landscape" r:id="rId1"/>
      <headerFooter>
        <oddFooter>&amp;L&amp;8Orvis 2014 Embroidery Form&amp;C&amp;8Page &amp;P of &amp;N</oddFooter>
      </headerFooter>
    </customSheetView>
  </customSheetViews>
  <mergeCells count="29">
    <mergeCell ref="E153:H156"/>
    <mergeCell ref="G39:I39"/>
    <mergeCell ref="A56:B56"/>
    <mergeCell ref="A54:B54"/>
    <mergeCell ref="A51:F51"/>
    <mergeCell ref="A153:C156"/>
    <mergeCell ref="D58:E58"/>
    <mergeCell ref="A58:B58"/>
    <mergeCell ref="F141:G141"/>
    <mergeCell ref="A150:D150"/>
    <mergeCell ref="E152:H152"/>
    <mergeCell ref="A152:C152"/>
    <mergeCell ref="F108:G108"/>
    <mergeCell ref="F110:G110"/>
    <mergeCell ref="F144:H144"/>
    <mergeCell ref="A134:B134"/>
    <mergeCell ref="F112:G112"/>
    <mergeCell ref="C134:D134"/>
    <mergeCell ref="A71:F71"/>
    <mergeCell ref="G41:H41"/>
    <mergeCell ref="A44:F44"/>
    <mergeCell ref="A41:D41"/>
    <mergeCell ref="A45:E47"/>
    <mergeCell ref="D54:F54"/>
    <mergeCell ref="A112:D112"/>
    <mergeCell ref="A77:B77"/>
    <mergeCell ref="G77:H77"/>
    <mergeCell ref="A108:D108"/>
    <mergeCell ref="A110:D110"/>
  </mergeCells>
  <dataValidations disablePrompts="1" xWindow="866" yWindow="360" count="8">
    <dataValidation type="list" allowBlank="1" showInputMessage="1" showErrorMessage="1" sqref="F141">
      <formula1>"Left Chest, Right Chest, Centered, Other"</formula1>
    </dataValidation>
    <dataValidation type="list" allowBlank="1" showInputMessage="1" showErrorMessage="1" sqref="F108">
      <formula1>",Arched Below,Arched Below Image, Arched Above, Arched Above Image, Straight, Straight Below Image, Straight Above Image"</formula1>
    </dataValidation>
    <dataValidation type="list" allowBlank="1" showInputMessage="1" showErrorMessage="1" sqref="F110">
      <formula1>"Arched Below, Arched Below Image, Arched Above, Arched Above Image, Straight, Straight Below Image, Straight Above Image"</formula1>
    </dataValidation>
    <dataValidation type="list" allowBlank="1" showInputMessage="1" showErrorMessage="1" sqref="A123">
      <formula1>"None Chosen,Block, Serif, Script"</formula1>
    </dataValidation>
    <dataValidation type="list" allowBlank="1" showInputMessage="1" showErrorMessage="1" sqref="F112">
      <formula1>"Arched Below,Arched Below Image,Arched Above,Arched Above Image,Straight, Straight Below Image, Straight Above Image"</formula1>
    </dataValidation>
    <dataValidation type="list" allowBlank="1" showInputMessage="1" showErrorMessage="1" sqref="G77:H77">
      <formula1>"None Chosen, Chocolate Lab, Yellow Lab, Black Lab, Pheasant, Mallard, Quail, Ruffed Grouse"</formula1>
    </dataValidation>
    <dataValidation type="list" allowBlank="1" showInputMessage="1" showErrorMessage="1" sqref="D38">
      <formula1>"Yes, No"</formula1>
    </dataValidation>
    <dataValidation type="list" showInputMessage="1" showErrorMessage="1" sqref="A77:B77">
      <formula1>"None Chosen, Brook Trout, Brown Trout, Rainbow Trout, Leaping Trout, Tonal Leaping Trout, Tarpon, Bonefish, Striper, Redfish, Salmon Fly, 3 Flies, Caster, Sihlouette Carp, Sihlouette Pike, Sihlouette Trout, False Albacore"</formula1>
    </dataValidation>
  </dataValidations>
  <pageMargins left="0.25" right="0.25" top="0.5" bottom="0.5" header="0" footer="0"/>
  <pageSetup orientation="landscape" r:id="rId2"/>
  <headerFooter>
    <oddHeader>&amp;COrvis Spring 2020 Custom Embroidery Instructions</oddHeader>
    <oddFooter>&amp;CPage &amp;P of &amp;N</oddFooter>
  </headerFooter>
  <rowBreaks count="4" manualBreakCount="4">
    <brk id="33" max="10" man="1"/>
    <brk id="62" max="10" man="1"/>
    <brk id="95" max="10" man="1"/>
    <brk id="127" max="10" man="1"/>
  </rowBreaks>
  <drawing r:id="rId3"/>
  <legacyDrawing r:id="rId4"/>
  <oleObjects>
    <mc:AlternateContent xmlns:mc="http://schemas.openxmlformats.org/markup-compatibility/2006">
      <mc:Choice Requires="x14">
        <oleObject progId="Packager Shell Object" dvAspect="DVASPECT_ICON" shapeId="1035" r:id="rId5">
          <objectPr defaultSize="0" autoPict="0" r:id="rId6">
            <anchor moveWithCells="1">
              <from>
                <xdr:col>5</xdr:col>
                <xdr:colOff>219075</xdr:colOff>
                <xdr:row>127</xdr:row>
                <xdr:rowOff>95250</xdr:rowOff>
              </from>
              <to>
                <xdr:col>6</xdr:col>
                <xdr:colOff>523875</xdr:colOff>
                <xdr:row>132</xdr:row>
                <xdr:rowOff>104775</xdr:rowOff>
              </to>
            </anchor>
          </objectPr>
        </oleObject>
      </mc:Choice>
      <mc:Fallback>
        <oleObject progId="Packager Shell Object" dvAspect="DVASPECT_ICON" shapeId="103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30"/>
  <sheetViews>
    <sheetView showGridLines="0" showRowColHeaders="0" zoomScaleNormal="100" zoomScaleSheetLayoutView="75"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7.7109375" style="17" customWidth="1"/>
    <col min="2" max="2" width="44" style="17" bestFit="1" customWidth="1"/>
    <col min="3" max="3" width="12.85546875" style="17" bestFit="1" customWidth="1"/>
    <col min="4" max="4" width="5.28515625" style="17" bestFit="1" customWidth="1"/>
    <col min="5" max="5" width="3.85546875" style="17" customWidth="1"/>
    <col min="6" max="6" width="2.5703125" style="17" bestFit="1" customWidth="1"/>
    <col min="7" max="7" width="2.85546875" style="17" bestFit="1" customWidth="1"/>
    <col min="8" max="8" width="3" style="17" bestFit="1" customWidth="1"/>
    <col min="9" max="9" width="4" style="17" bestFit="1" customWidth="1"/>
    <col min="10" max="10" width="3.7109375" style="17" bestFit="1" customWidth="1"/>
    <col min="11" max="11" width="4.42578125" style="17" customWidth="1"/>
    <col min="12" max="12" width="8.85546875" style="30" bestFit="1" customWidth="1"/>
    <col min="13" max="13" width="11.28515625" style="17" bestFit="1" customWidth="1"/>
    <col min="14" max="14" width="12.28515625" style="54" customWidth="1"/>
    <col min="15" max="18" width="9.140625" style="13"/>
  </cols>
  <sheetData>
    <row r="1" spans="1:18" s="19" customFormat="1" x14ac:dyDescent="0.25">
      <c r="A1" s="42" t="s">
        <v>56</v>
      </c>
      <c r="B1" s="43" t="s">
        <v>28</v>
      </c>
      <c r="C1" s="43" t="s">
        <v>15</v>
      </c>
      <c r="D1" s="43"/>
      <c r="E1" s="250" t="s">
        <v>19</v>
      </c>
      <c r="F1" s="251"/>
      <c r="G1" s="251"/>
      <c r="H1" s="251"/>
      <c r="I1" s="251"/>
      <c r="J1" s="127"/>
      <c r="K1" s="187"/>
      <c r="L1" s="44" t="s">
        <v>29</v>
      </c>
      <c r="M1" s="45" t="s">
        <v>30</v>
      </c>
      <c r="N1" s="52" t="s">
        <v>31</v>
      </c>
      <c r="O1" s="18"/>
      <c r="P1" s="18"/>
      <c r="Q1" s="18"/>
      <c r="R1" s="18"/>
    </row>
    <row r="2" spans="1:18" s="21" customFormat="1" ht="15.75" x14ac:dyDescent="0.25">
      <c r="A2" s="58"/>
      <c r="B2" s="138" t="s">
        <v>152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7"/>
      <c r="O2" s="22"/>
      <c r="P2" s="22"/>
      <c r="Q2" s="22"/>
      <c r="R2" s="22"/>
    </row>
    <row r="3" spans="1:18" s="21" customFormat="1" ht="15.75" x14ac:dyDescent="0.25">
      <c r="A3" s="252"/>
      <c r="B3" s="253"/>
      <c r="C3" s="253"/>
      <c r="D3" s="254"/>
      <c r="E3" s="38" t="s">
        <v>20</v>
      </c>
      <c r="F3" s="38" t="s">
        <v>21</v>
      </c>
      <c r="G3" s="38" t="s">
        <v>22</v>
      </c>
      <c r="H3" s="38" t="s">
        <v>23</v>
      </c>
      <c r="I3" s="38" t="s">
        <v>24</v>
      </c>
      <c r="J3" s="48" t="s">
        <v>32</v>
      </c>
      <c r="K3" s="48" t="s">
        <v>186</v>
      </c>
      <c r="L3" s="56"/>
      <c r="M3" s="40"/>
      <c r="N3" s="53"/>
      <c r="O3" s="22"/>
      <c r="P3" s="22"/>
      <c r="Q3" s="22"/>
      <c r="R3" s="22"/>
    </row>
    <row r="4" spans="1:18" s="21" customFormat="1" x14ac:dyDescent="0.25">
      <c r="A4" s="15" t="s">
        <v>74</v>
      </c>
      <c r="B4" s="33" t="s">
        <v>152</v>
      </c>
      <c r="C4" s="33" t="s">
        <v>75</v>
      </c>
      <c r="D4" s="39" t="s">
        <v>25</v>
      </c>
      <c r="E4" s="46"/>
      <c r="F4" s="46"/>
      <c r="G4" s="46"/>
      <c r="H4" s="46"/>
      <c r="I4" s="46"/>
      <c r="J4" s="49"/>
      <c r="K4" s="49"/>
      <c r="L4" s="34">
        <v>229</v>
      </c>
      <c r="M4" s="36">
        <f>PRODUCT(L4*0.5)</f>
        <v>114.5</v>
      </c>
      <c r="N4" s="74">
        <f>PRODUCT(M4*E4+M4*F4+M4*G4+M4*H4+M4*I4+M4*J4)</f>
        <v>0</v>
      </c>
      <c r="O4" s="22"/>
      <c r="P4" s="22"/>
      <c r="Q4" s="22"/>
      <c r="R4" s="22"/>
    </row>
    <row r="5" spans="1:18" s="21" customFormat="1" x14ac:dyDescent="0.25">
      <c r="A5" s="15" t="s">
        <v>76</v>
      </c>
      <c r="B5" s="33" t="s">
        <v>152</v>
      </c>
      <c r="C5" s="33" t="s">
        <v>77</v>
      </c>
      <c r="D5" s="39" t="s">
        <v>25</v>
      </c>
      <c r="E5" s="46"/>
      <c r="F5" s="46"/>
      <c r="G5" s="46"/>
      <c r="H5" s="46"/>
      <c r="I5" s="46"/>
      <c r="J5" s="49"/>
      <c r="K5" s="49"/>
      <c r="L5" s="34">
        <v>229</v>
      </c>
      <c r="M5" s="36">
        <f t="shared" ref="M5" si="0">PRODUCT(L5*0.5)</f>
        <v>114.5</v>
      </c>
      <c r="N5" s="74">
        <f>PRODUCT(M5*E5+M5*F5+M5*G5+M5*H5+M5*I5+M5*J5)</f>
        <v>0</v>
      </c>
      <c r="O5" s="22"/>
      <c r="P5" s="22"/>
      <c r="Q5" s="22"/>
      <c r="R5" s="22"/>
    </row>
    <row r="6" spans="1:18" s="21" customFormat="1" ht="6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59"/>
      <c r="M6" s="59"/>
      <c r="N6" s="75"/>
      <c r="O6" s="22"/>
      <c r="P6" s="22"/>
      <c r="Q6" s="22"/>
      <c r="R6" s="22"/>
    </row>
    <row r="7" spans="1:18" s="21" customFormat="1" ht="15.75" x14ac:dyDescent="0.25">
      <c r="A7" s="66"/>
      <c r="B7" s="173" t="s">
        <v>153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22"/>
      <c r="P7" s="22"/>
      <c r="Q7" s="22"/>
      <c r="R7" s="22"/>
    </row>
    <row r="8" spans="1:18" s="21" customFormat="1" x14ac:dyDescent="0.25">
      <c r="A8" s="139"/>
      <c r="C8" s="66"/>
      <c r="D8" s="140"/>
      <c r="E8" s="38" t="s">
        <v>20</v>
      </c>
      <c r="F8" s="38" t="s">
        <v>21</v>
      </c>
      <c r="G8" s="38" t="s">
        <v>22</v>
      </c>
      <c r="H8" s="38" t="s">
        <v>23</v>
      </c>
      <c r="I8" s="38" t="s">
        <v>24</v>
      </c>
      <c r="J8" s="48" t="s">
        <v>32</v>
      </c>
      <c r="K8" s="48" t="s">
        <v>186</v>
      </c>
      <c r="L8" s="139"/>
      <c r="M8" s="66"/>
      <c r="N8" s="140"/>
      <c r="O8" s="22"/>
      <c r="P8" s="22"/>
      <c r="Q8" s="22"/>
      <c r="R8" s="22"/>
    </row>
    <row r="9" spans="1:18" s="21" customFormat="1" x14ac:dyDescent="0.25">
      <c r="A9" s="150" t="s">
        <v>78</v>
      </c>
      <c r="B9" s="63" t="s">
        <v>153</v>
      </c>
      <c r="C9" s="63" t="s">
        <v>79</v>
      </c>
      <c r="D9" s="39" t="s">
        <v>25</v>
      </c>
      <c r="E9" s="46"/>
      <c r="F9" s="46"/>
      <c r="G9" s="46"/>
      <c r="H9" s="46"/>
      <c r="I9" s="46"/>
      <c r="J9" s="49"/>
      <c r="K9" s="188"/>
      <c r="L9" s="141">
        <v>159</v>
      </c>
      <c r="M9" s="72">
        <f t="shared" ref="M9:M10" si="1">PRODUCT(L9*0.5)</f>
        <v>79.5</v>
      </c>
      <c r="N9" s="73">
        <f>PRODUCT(M9*E9+M9*F9+M9*G9+M9*H9+M9*I9+M9*J9)</f>
        <v>0</v>
      </c>
      <c r="O9" s="22"/>
      <c r="P9" s="22"/>
      <c r="Q9" s="22"/>
      <c r="R9" s="22"/>
    </row>
    <row r="10" spans="1:18" s="21" customFormat="1" x14ac:dyDescent="0.25">
      <c r="A10" s="150" t="s">
        <v>80</v>
      </c>
      <c r="B10" s="63" t="s">
        <v>153</v>
      </c>
      <c r="C10" s="63" t="s">
        <v>81</v>
      </c>
      <c r="D10" s="39" t="s">
        <v>25</v>
      </c>
      <c r="E10" s="46"/>
      <c r="F10" s="46"/>
      <c r="G10" s="46"/>
      <c r="H10" s="46"/>
      <c r="I10" s="46"/>
      <c r="J10" s="49"/>
      <c r="K10" s="49"/>
      <c r="L10" s="62">
        <v>159</v>
      </c>
      <c r="M10" s="72">
        <f t="shared" si="1"/>
        <v>79.5</v>
      </c>
      <c r="N10" s="73">
        <f>PRODUCT(M10*E10+M10*F10+M10*G10+M10*H10+M10*I10+M10*J10)</f>
        <v>0</v>
      </c>
      <c r="O10" s="22"/>
      <c r="P10" s="22"/>
      <c r="Q10" s="22"/>
      <c r="R10" s="22"/>
    </row>
    <row r="11" spans="1:18" s="21" customFormat="1" ht="6.7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59"/>
      <c r="M11" s="59"/>
      <c r="N11" s="75"/>
      <c r="O11" s="22"/>
      <c r="P11" s="22"/>
      <c r="Q11" s="22"/>
      <c r="R11" s="22"/>
    </row>
    <row r="12" spans="1:18" s="21" customFormat="1" ht="15.75" x14ac:dyDescent="0.25">
      <c r="A12" s="120"/>
      <c r="B12" s="138" t="s">
        <v>154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3"/>
      <c r="M12" s="193"/>
      <c r="N12" s="195"/>
      <c r="O12" s="22"/>
      <c r="P12" s="22"/>
      <c r="Q12" s="22"/>
      <c r="R12" s="22"/>
    </row>
    <row r="13" spans="1:18" s="21" customFormat="1" ht="15.75" customHeight="1" x14ac:dyDescent="0.3">
      <c r="A13" s="41"/>
      <c r="B13" s="40"/>
      <c r="C13" s="40"/>
      <c r="D13" s="40"/>
      <c r="E13" s="38" t="s">
        <v>20</v>
      </c>
      <c r="F13" s="38" t="s">
        <v>21</v>
      </c>
      <c r="G13" s="38" t="s">
        <v>22</v>
      </c>
      <c r="H13" s="38" t="s">
        <v>23</v>
      </c>
      <c r="I13" s="38" t="s">
        <v>24</v>
      </c>
      <c r="J13" s="38" t="s">
        <v>32</v>
      </c>
      <c r="K13" s="38" t="s">
        <v>186</v>
      </c>
      <c r="L13" s="60"/>
      <c r="M13" s="60"/>
      <c r="N13" s="77"/>
      <c r="O13" s="22"/>
      <c r="P13" s="22"/>
      <c r="Q13" s="22"/>
      <c r="R13" s="22"/>
    </row>
    <row r="14" spans="1:18" s="21" customFormat="1" x14ac:dyDescent="0.25">
      <c r="A14" s="15" t="s">
        <v>82</v>
      </c>
      <c r="B14" s="33" t="s">
        <v>154</v>
      </c>
      <c r="C14" s="33" t="s">
        <v>83</v>
      </c>
      <c r="D14" s="39" t="s">
        <v>25</v>
      </c>
      <c r="E14" s="46"/>
      <c r="F14" s="46"/>
      <c r="G14" s="46"/>
      <c r="H14" s="46"/>
      <c r="I14" s="46"/>
      <c r="J14" s="49"/>
      <c r="K14" s="49"/>
      <c r="L14" s="34">
        <v>119</v>
      </c>
      <c r="M14" s="36">
        <f t="shared" ref="M14" si="2">PRODUCT(L14*0.5)</f>
        <v>59.5</v>
      </c>
      <c r="N14" s="74">
        <f>PRODUCT(M14*E14+M14*F14+M14*G14+M14*H14+M14*I14+M14*J14)</f>
        <v>0</v>
      </c>
      <c r="O14" s="22"/>
      <c r="P14" s="22"/>
      <c r="Q14" s="22"/>
      <c r="R14" s="22"/>
    </row>
    <row r="15" spans="1:18" s="21" customFormat="1" x14ac:dyDescent="0.25">
      <c r="A15" s="15" t="s">
        <v>84</v>
      </c>
      <c r="B15" s="33" t="s">
        <v>154</v>
      </c>
      <c r="C15" s="33" t="s">
        <v>85</v>
      </c>
      <c r="D15" s="39" t="s">
        <v>25</v>
      </c>
      <c r="E15" s="46"/>
      <c r="F15" s="46"/>
      <c r="G15" s="46"/>
      <c r="H15" s="46"/>
      <c r="I15" s="46"/>
      <c r="J15" s="49"/>
      <c r="K15" s="49"/>
      <c r="L15" s="34">
        <v>119</v>
      </c>
      <c r="M15" s="36">
        <f t="shared" ref="M15" si="3">PRODUCT(L15*0.5)</f>
        <v>59.5</v>
      </c>
      <c r="N15" s="74">
        <f>PRODUCT(M15*E15+M15*F15+M15*G15+M15*H15+M15*I15+M15*J15)</f>
        <v>0</v>
      </c>
      <c r="O15" s="22"/>
      <c r="P15" s="22"/>
      <c r="Q15" s="22"/>
      <c r="R15" s="22"/>
    </row>
    <row r="16" spans="1:18" s="21" customFormat="1" ht="6" customHeigh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9"/>
      <c r="M16" s="59"/>
      <c r="N16" s="75"/>
      <c r="O16" s="22"/>
      <c r="P16" s="22"/>
      <c r="Q16" s="22"/>
      <c r="R16" s="22"/>
    </row>
    <row r="17" spans="1:18" s="21" customFormat="1" ht="16.5" customHeight="1" x14ac:dyDescent="0.25">
      <c r="A17" s="144"/>
      <c r="B17" s="143" t="s">
        <v>155</v>
      </c>
      <c r="C17" s="144"/>
      <c r="D17" s="122"/>
      <c r="E17" s="123"/>
      <c r="F17" s="123"/>
      <c r="G17" s="123"/>
      <c r="H17" s="123"/>
      <c r="I17" s="123"/>
      <c r="J17" s="123"/>
      <c r="K17" s="123"/>
      <c r="L17" s="145"/>
      <c r="M17" s="146"/>
      <c r="N17" s="196"/>
      <c r="O17" s="22"/>
      <c r="P17" s="22"/>
      <c r="Q17" s="22"/>
      <c r="R17" s="22"/>
    </row>
    <row r="18" spans="1:18" s="21" customFormat="1" x14ac:dyDescent="0.25">
      <c r="A18" s="139"/>
      <c r="B18" s="66"/>
      <c r="C18" s="148"/>
      <c r="D18" s="149"/>
      <c r="E18" s="38" t="s">
        <v>20</v>
      </c>
      <c r="F18" s="38" t="s">
        <v>21</v>
      </c>
      <c r="G18" s="38" t="s">
        <v>22</v>
      </c>
      <c r="H18" s="38" t="s">
        <v>23</v>
      </c>
      <c r="I18" s="38" t="s">
        <v>24</v>
      </c>
      <c r="J18" s="38" t="s">
        <v>32</v>
      </c>
      <c r="K18" s="48" t="s">
        <v>186</v>
      </c>
      <c r="L18" s="147"/>
      <c r="M18" s="81"/>
      <c r="N18" s="82"/>
      <c r="O18" s="22"/>
      <c r="P18" s="22"/>
      <c r="Q18" s="22"/>
      <c r="R18" s="22"/>
    </row>
    <row r="19" spans="1:18" s="21" customFormat="1" x14ac:dyDescent="0.25">
      <c r="A19" s="150" t="s">
        <v>86</v>
      </c>
      <c r="B19" s="144" t="s">
        <v>155</v>
      </c>
      <c r="C19" s="63" t="s">
        <v>87</v>
      </c>
      <c r="D19" s="39" t="s">
        <v>25</v>
      </c>
      <c r="E19" s="46"/>
      <c r="F19" s="46"/>
      <c r="G19" s="46"/>
      <c r="H19" s="46"/>
      <c r="I19" s="46"/>
      <c r="J19" s="49"/>
      <c r="K19" s="49"/>
      <c r="L19" s="72">
        <v>129</v>
      </c>
      <c r="M19" s="72">
        <f t="shared" ref="M19:M20" si="4">PRODUCT(L19*0.5)</f>
        <v>64.5</v>
      </c>
      <c r="N19" s="73">
        <f>PRODUCT(M19*E19+M19*F19+M19*G19+M19*H19+M19*I19+M19*J19)</f>
        <v>0</v>
      </c>
      <c r="O19" s="22"/>
      <c r="P19" s="22"/>
      <c r="Q19" s="22"/>
      <c r="R19" s="22"/>
    </row>
    <row r="20" spans="1:18" s="21" customFormat="1" x14ac:dyDescent="0.25">
      <c r="A20" s="150" t="s">
        <v>88</v>
      </c>
      <c r="B20" s="63" t="s">
        <v>155</v>
      </c>
      <c r="C20" s="63" t="s">
        <v>89</v>
      </c>
      <c r="D20" s="39" t="s">
        <v>25</v>
      </c>
      <c r="E20" s="46"/>
      <c r="F20" s="46"/>
      <c r="G20" s="46"/>
      <c r="H20" s="46"/>
      <c r="I20" s="46"/>
      <c r="J20" s="49"/>
      <c r="K20" s="49"/>
      <c r="L20" s="72">
        <v>129</v>
      </c>
      <c r="M20" s="72">
        <f t="shared" si="4"/>
        <v>64.5</v>
      </c>
      <c r="N20" s="73">
        <f>PRODUCT(M20*E20+M20*F20+M20*G20+M20*H20+M20*I20+M20*J20)</f>
        <v>0</v>
      </c>
      <c r="O20" s="22"/>
      <c r="P20" s="22"/>
      <c r="Q20" s="22"/>
      <c r="R20" s="22"/>
    </row>
    <row r="21" spans="1:18" s="21" customFormat="1" ht="7.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9"/>
      <c r="M21" s="59"/>
      <c r="N21" s="75"/>
      <c r="O21" s="22"/>
      <c r="P21" s="22"/>
      <c r="Q21" s="22"/>
      <c r="R21" s="22"/>
    </row>
    <row r="22" spans="1:18" s="21" customFormat="1" ht="15.75" x14ac:dyDescent="0.25">
      <c r="A22" s="144"/>
      <c r="B22" s="143" t="s">
        <v>156</v>
      </c>
      <c r="C22" s="144"/>
      <c r="D22" s="122"/>
      <c r="E22" s="123"/>
      <c r="F22" s="123"/>
      <c r="G22" s="123"/>
      <c r="H22" s="123"/>
      <c r="I22" s="123"/>
      <c r="J22" s="123"/>
      <c r="K22" s="123"/>
      <c r="L22" s="145"/>
      <c r="M22" s="146"/>
      <c r="N22" s="196"/>
      <c r="O22" s="22"/>
      <c r="P22" s="22"/>
      <c r="Q22" s="22"/>
      <c r="R22" s="22"/>
    </row>
    <row r="23" spans="1:18" s="21" customFormat="1" x14ac:dyDescent="0.25">
      <c r="A23" s="142"/>
      <c r="B23" s="144"/>
      <c r="C23" s="144"/>
      <c r="D23" s="149"/>
      <c r="E23" s="38" t="s">
        <v>20</v>
      </c>
      <c r="F23" s="38" t="s">
        <v>21</v>
      </c>
      <c r="G23" s="38" t="s">
        <v>22</v>
      </c>
      <c r="H23" s="38" t="s">
        <v>23</v>
      </c>
      <c r="I23" s="38" t="s">
        <v>24</v>
      </c>
      <c r="J23" s="38" t="s">
        <v>32</v>
      </c>
      <c r="K23" s="48" t="s">
        <v>186</v>
      </c>
      <c r="L23" s="147"/>
      <c r="M23" s="81"/>
      <c r="N23" s="82"/>
      <c r="O23" s="22"/>
      <c r="P23" s="22"/>
      <c r="Q23" s="22"/>
      <c r="R23" s="22"/>
    </row>
    <row r="24" spans="1:18" s="21" customFormat="1" x14ac:dyDescent="0.25">
      <c r="A24" s="150" t="s">
        <v>90</v>
      </c>
      <c r="B24" s="63" t="s">
        <v>156</v>
      </c>
      <c r="C24" s="63" t="s">
        <v>91</v>
      </c>
      <c r="D24" s="39" t="s">
        <v>25</v>
      </c>
      <c r="E24" s="46"/>
      <c r="F24" s="46"/>
      <c r="G24" s="46"/>
      <c r="H24" s="46"/>
      <c r="I24" s="46"/>
      <c r="J24" s="49"/>
      <c r="K24" s="49"/>
      <c r="L24" s="72">
        <v>109</v>
      </c>
      <c r="M24" s="72">
        <f t="shared" ref="M24" si="5">PRODUCT(L24*0.5)</f>
        <v>54.5</v>
      </c>
      <c r="N24" s="73">
        <f>PRODUCT(M24*E24+M24*F24+M24*G24+M24*H24+M24*I24+M24*J24)</f>
        <v>0</v>
      </c>
      <c r="O24" s="22"/>
      <c r="P24" s="22"/>
      <c r="Q24" s="22"/>
      <c r="R24" s="22"/>
    </row>
    <row r="25" spans="1:18" s="21" customFormat="1" x14ac:dyDescent="0.25">
      <c r="A25" s="150" t="s">
        <v>92</v>
      </c>
      <c r="B25" s="63" t="s">
        <v>156</v>
      </c>
      <c r="C25" s="63" t="s">
        <v>72</v>
      </c>
      <c r="D25" s="39" t="s">
        <v>25</v>
      </c>
      <c r="E25" s="46"/>
      <c r="F25" s="46"/>
      <c r="G25" s="46"/>
      <c r="H25" s="46"/>
      <c r="I25" s="46"/>
      <c r="J25" s="49"/>
      <c r="K25" s="49"/>
      <c r="L25" s="72">
        <v>109</v>
      </c>
      <c r="M25" s="72">
        <f t="shared" ref="M25" si="6">PRODUCT(L25*0.5)</f>
        <v>54.5</v>
      </c>
      <c r="N25" s="73">
        <f>PRODUCT(M25*E25+M25*F25+M25*G25+M25*H25+M25*I25+M25*J25)</f>
        <v>0</v>
      </c>
      <c r="O25" s="22"/>
      <c r="P25" s="22"/>
      <c r="Q25" s="22"/>
      <c r="R25" s="22"/>
    </row>
    <row r="26" spans="1:18" s="21" customFormat="1" x14ac:dyDescent="0.25">
      <c r="A26" s="150" t="s">
        <v>93</v>
      </c>
      <c r="B26" s="63" t="s">
        <v>156</v>
      </c>
      <c r="C26" s="63" t="s">
        <v>71</v>
      </c>
      <c r="D26" s="39" t="s">
        <v>25</v>
      </c>
      <c r="E26" s="46"/>
      <c r="F26" s="46"/>
      <c r="G26" s="46"/>
      <c r="H26" s="46"/>
      <c r="I26" s="46"/>
      <c r="J26" s="49"/>
      <c r="K26" s="49"/>
      <c r="L26" s="72">
        <v>109</v>
      </c>
      <c r="M26" s="72">
        <f>PRODUCT(L26*0.5)</f>
        <v>54.5</v>
      </c>
      <c r="N26" s="73">
        <f>PRODUCT(M26*E26+M26*F26+M26*G26+M26*H26+M26*I26+M26*J26)</f>
        <v>0</v>
      </c>
      <c r="O26" s="22"/>
      <c r="P26" s="22"/>
      <c r="Q26" s="22"/>
      <c r="R26" s="22"/>
    </row>
    <row r="27" spans="1:18" s="21" customFormat="1" ht="5.2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9"/>
      <c r="M27" s="59"/>
      <c r="N27" s="75"/>
      <c r="O27" s="22"/>
      <c r="P27" s="22"/>
      <c r="Q27" s="22"/>
      <c r="R27" s="22"/>
    </row>
    <row r="28" spans="1:18" s="21" customFormat="1" ht="15.75" customHeight="1" x14ac:dyDescent="0.25">
      <c r="A28" s="151"/>
      <c r="B28" s="138" t="s">
        <v>157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2"/>
      <c r="M28" s="152"/>
      <c r="N28" s="197"/>
      <c r="O28" s="22"/>
      <c r="P28" s="22"/>
      <c r="Q28" s="22"/>
      <c r="R28" s="22"/>
    </row>
    <row r="29" spans="1:18" s="21" customFormat="1" x14ac:dyDescent="0.25">
      <c r="A29" s="153"/>
      <c r="B29" s="66"/>
      <c r="C29" s="100"/>
      <c r="D29" s="134"/>
      <c r="E29" s="38" t="s">
        <v>20</v>
      </c>
      <c r="F29" s="38" t="s">
        <v>21</v>
      </c>
      <c r="G29" s="38" t="s">
        <v>22</v>
      </c>
      <c r="H29" s="38" t="s">
        <v>23</v>
      </c>
      <c r="I29" s="38" t="s">
        <v>24</v>
      </c>
      <c r="J29" s="38" t="s">
        <v>32</v>
      </c>
      <c r="K29" s="48" t="s">
        <v>186</v>
      </c>
      <c r="L29" s="80"/>
      <c r="M29" s="81"/>
      <c r="N29" s="82"/>
      <c r="O29" s="22"/>
      <c r="P29" s="22"/>
      <c r="Q29" s="22"/>
      <c r="R29" s="22"/>
    </row>
    <row r="30" spans="1:18" s="21" customFormat="1" x14ac:dyDescent="0.25">
      <c r="A30" s="16" t="s">
        <v>94</v>
      </c>
      <c r="B30" s="63" t="s">
        <v>157</v>
      </c>
      <c r="C30" s="63" t="s">
        <v>72</v>
      </c>
      <c r="D30" s="39" t="s">
        <v>25</v>
      </c>
      <c r="E30" s="46"/>
      <c r="F30" s="46"/>
      <c r="G30" s="46"/>
      <c r="H30" s="46"/>
      <c r="I30" s="46"/>
      <c r="J30" s="47"/>
      <c r="K30" s="47"/>
      <c r="L30" s="72">
        <v>69</v>
      </c>
      <c r="M30" s="72">
        <f t="shared" ref="M30:M32" si="7">PRODUCT(L30*0.5)</f>
        <v>34.5</v>
      </c>
      <c r="N30" s="73">
        <f>PRODUCT(M30*E30+M30*F30+M30*G30+M30*H30+M30*I30+M30*J30)</f>
        <v>0</v>
      </c>
      <c r="O30" s="22"/>
      <c r="P30" s="22"/>
      <c r="Q30" s="22"/>
      <c r="R30" s="22"/>
    </row>
    <row r="31" spans="1:18" s="21" customFormat="1" x14ac:dyDescent="0.25">
      <c r="A31" s="16" t="s">
        <v>95</v>
      </c>
      <c r="B31" s="63" t="s">
        <v>157</v>
      </c>
      <c r="C31" s="63" t="s">
        <v>89</v>
      </c>
      <c r="D31" s="39" t="s">
        <v>25</v>
      </c>
      <c r="E31" s="46"/>
      <c r="F31" s="46"/>
      <c r="G31" s="46"/>
      <c r="H31" s="46"/>
      <c r="I31" s="46"/>
      <c r="J31" s="47"/>
      <c r="K31" s="47"/>
      <c r="L31" s="72">
        <v>69</v>
      </c>
      <c r="M31" s="72">
        <f t="shared" si="7"/>
        <v>34.5</v>
      </c>
      <c r="N31" s="73">
        <f>PRODUCT(M31*E31+M31*F31+M31*G31+M31*H31+M31*I31+M31*J31)</f>
        <v>0</v>
      </c>
      <c r="O31" s="22"/>
      <c r="P31" s="22"/>
      <c r="Q31" s="22"/>
      <c r="R31" s="22"/>
    </row>
    <row r="32" spans="1:18" s="21" customFormat="1" x14ac:dyDescent="0.25">
      <c r="A32" s="16" t="s">
        <v>96</v>
      </c>
      <c r="B32" s="63" t="s">
        <v>157</v>
      </c>
      <c r="C32" s="63" t="s">
        <v>71</v>
      </c>
      <c r="D32" s="39" t="s">
        <v>25</v>
      </c>
      <c r="E32" s="46"/>
      <c r="F32" s="46"/>
      <c r="G32" s="46"/>
      <c r="H32" s="46"/>
      <c r="I32" s="46"/>
      <c r="J32" s="47"/>
      <c r="K32" s="47"/>
      <c r="L32" s="72">
        <v>69</v>
      </c>
      <c r="M32" s="72">
        <f t="shared" si="7"/>
        <v>34.5</v>
      </c>
      <c r="N32" s="73">
        <f>PRODUCT(M32*E32+M32*F32+M32*G32+M32*H32+M32*I32+M32*J32)</f>
        <v>0</v>
      </c>
      <c r="O32" s="22"/>
      <c r="P32" s="22"/>
      <c r="Q32" s="22"/>
      <c r="R32" s="22"/>
    </row>
    <row r="33" spans="1:23" s="21" customFormat="1" ht="6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59"/>
      <c r="M33" s="59"/>
      <c r="N33" s="75"/>
      <c r="O33" s="22"/>
      <c r="P33" s="22"/>
      <c r="Q33" s="22"/>
      <c r="R33" s="22"/>
    </row>
    <row r="34" spans="1:23" s="21" customFormat="1" ht="15" customHeight="1" x14ac:dyDescent="0.25">
      <c r="A34" s="151"/>
      <c r="B34" s="143" t="s">
        <v>158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2"/>
      <c r="M34" s="152"/>
      <c r="N34" s="197"/>
      <c r="O34" s="22"/>
      <c r="P34" s="22"/>
      <c r="Q34" s="22"/>
      <c r="R34" s="22"/>
    </row>
    <row r="35" spans="1:23" s="21" customFormat="1" ht="15.75" x14ac:dyDescent="0.25">
      <c r="A35" s="153"/>
      <c r="B35" s="138"/>
      <c r="C35" s="148"/>
      <c r="D35" s="140"/>
      <c r="E35" s="38" t="s">
        <v>20</v>
      </c>
      <c r="F35" s="38" t="s">
        <v>21</v>
      </c>
      <c r="G35" s="38" t="s">
        <v>22</v>
      </c>
      <c r="H35" s="38" t="s">
        <v>23</v>
      </c>
      <c r="I35" s="38" t="s">
        <v>24</v>
      </c>
      <c r="J35" s="38" t="s">
        <v>32</v>
      </c>
      <c r="K35" s="48" t="s">
        <v>186</v>
      </c>
      <c r="L35" s="80"/>
      <c r="M35" s="81"/>
      <c r="N35" s="82"/>
      <c r="O35" s="22"/>
      <c r="P35" s="22"/>
      <c r="Q35" s="22"/>
      <c r="R35" s="22"/>
    </row>
    <row r="36" spans="1:23" s="21" customFormat="1" x14ac:dyDescent="0.25">
      <c r="A36" s="16" t="s">
        <v>97</v>
      </c>
      <c r="B36" s="63" t="s">
        <v>158</v>
      </c>
      <c r="C36" s="63" t="s">
        <v>72</v>
      </c>
      <c r="D36" s="39" t="s">
        <v>25</v>
      </c>
      <c r="E36" s="46"/>
      <c r="F36" s="46"/>
      <c r="G36" s="46"/>
      <c r="H36" s="46"/>
      <c r="I36" s="46"/>
      <c r="J36" s="47"/>
      <c r="K36" s="47"/>
      <c r="L36" s="72">
        <v>89</v>
      </c>
      <c r="M36" s="72">
        <f t="shared" ref="M36:M37" si="8">PRODUCT(L36*0.5)</f>
        <v>44.5</v>
      </c>
      <c r="N36" s="73">
        <f>PRODUCT(M36*E36+M36*F36+M36*G36+M36*H36+M36*I36+M36*J36)</f>
        <v>0</v>
      </c>
      <c r="O36" s="22"/>
      <c r="P36" s="22"/>
      <c r="Q36" s="22"/>
      <c r="R36" s="22"/>
    </row>
    <row r="37" spans="1:23" s="21" customFormat="1" x14ac:dyDescent="0.25">
      <c r="A37" s="16" t="s">
        <v>98</v>
      </c>
      <c r="B37" s="63" t="s">
        <v>158</v>
      </c>
      <c r="C37" s="63" t="s">
        <v>71</v>
      </c>
      <c r="D37" s="39" t="s">
        <v>25</v>
      </c>
      <c r="E37" s="46"/>
      <c r="F37" s="46"/>
      <c r="G37" s="46"/>
      <c r="H37" s="46"/>
      <c r="I37" s="46"/>
      <c r="J37" s="47"/>
      <c r="K37" s="47"/>
      <c r="L37" s="72">
        <v>89</v>
      </c>
      <c r="M37" s="72">
        <f t="shared" si="8"/>
        <v>44.5</v>
      </c>
      <c r="N37" s="73">
        <f>PRODUCT(M37*E37+M37*F37+M37*G37+M37*H37+M37*I37+M37*J37)</f>
        <v>0</v>
      </c>
      <c r="O37" s="22"/>
      <c r="P37" s="22"/>
      <c r="Q37" s="22"/>
      <c r="R37" s="22"/>
    </row>
    <row r="38" spans="1:23" s="21" customFormat="1" ht="4.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59"/>
      <c r="M38" s="59"/>
      <c r="N38" s="75"/>
      <c r="O38" s="22"/>
      <c r="P38" s="22"/>
      <c r="Q38" s="22"/>
      <c r="R38" s="22"/>
    </row>
    <row r="39" spans="1:23" s="21" customFormat="1" ht="16.5" customHeight="1" x14ac:dyDescent="0.25">
      <c r="A39" s="151"/>
      <c r="B39" s="143" t="s">
        <v>99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2"/>
      <c r="M39" s="152"/>
      <c r="N39" s="197"/>
      <c r="O39" s="22"/>
      <c r="P39" s="22"/>
      <c r="Q39" s="22"/>
      <c r="R39" s="22"/>
    </row>
    <row r="40" spans="1:23" s="21" customFormat="1" x14ac:dyDescent="0.25">
      <c r="A40" s="255" t="s">
        <v>283</v>
      </c>
      <c r="B40" s="245"/>
      <c r="C40" s="245"/>
      <c r="D40" s="246"/>
      <c r="E40" s="38" t="s">
        <v>20</v>
      </c>
      <c r="F40" s="38" t="s">
        <v>21</v>
      </c>
      <c r="G40" s="38" t="s">
        <v>22</v>
      </c>
      <c r="H40" s="38" t="s">
        <v>23</v>
      </c>
      <c r="I40" s="38" t="s">
        <v>24</v>
      </c>
      <c r="J40" s="38" t="s">
        <v>32</v>
      </c>
      <c r="K40" s="48" t="s">
        <v>186</v>
      </c>
      <c r="L40" s="80"/>
      <c r="M40" s="81"/>
      <c r="N40" s="82"/>
      <c r="O40" s="22"/>
      <c r="P40" s="22"/>
      <c r="Q40" s="22"/>
      <c r="R40" s="22"/>
    </row>
    <row r="41" spans="1:23" s="21" customFormat="1" x14ac:dyDescent="0.25">
      <c r="A41" s="16" t="s">
        <v>102</v>
      </c>
      <c r="B41" s="63" t="s">
        <v>99</v>
      </c>
      <c r="C41" s="63" t="s">
        <v>27</v>
      </c>
      <c r="D41" s="39" t="s">
        <v>25</v>
      </c>
      <c r="E41" s="46"/>
      <c r="F41" s="46"/>
      <c r="G41" s="46"/>
      <c r="H41" s="46"/>
      <c r="I41" s="46"/>
      <c r="J41" s="47"/>
      <c r="K41" s="47"/>
      <c r="L41" s="72">
        <v>89</v>
      </c>
      <c r="M41" s="72">
        <f t="shared" ref="M41:M44" si="9">PRODUCT(L41*0.5)</f>
        <v>44.5</v>
      </c>
      <c r="N41" s="73">
        <f>PRODUCT(M41*E41+M41*F41+M41*G41+M41*H41+M41*I41+M41*J41)</f>
        <v>0</v>
      </c>
      <c r="O41" s="22"/>
      <c r="P41" s="22"/>
      <c r="Q41" s="22"/>
      <c r="R41" s="22"/>
    </row>
    <row r="42" spans="1:23" s="21" customFormat="1" x14ac:dyDescent="0.25">
      <c r="A42" s="16" t="s">
        <v>103</v>
      </c>
      <c r="B42" s="63" t="s">
        <v>99</v>
      </c>
      <c r="C42" s="63" t="s">
        <v>104</v>
      </c>
      <c r="D42" s="39" t="s">
        <v>25</v>
      </c>
      <c r="E42" s="46"/>
      <c r="F42" s="46"/>
      <c r="G42" s="46"/>
      <c r="H42" s="46"/>
      <c r="I42" s="46"/>
      <c r="J42" s="47"/>
      <c r="K42" s="47"/>
      <c r="L42" s="72">
        <v>89</v>
      </c>
      <c r="M42" s="72">
        <f t="shared" ref="M42:M43" si="10">PRODUCT(L42*0.5)</f>
        <v>44.5</v>
      </c>
      <c r="N42" s="73">
        <f>PRODUCT(M42*E42+M42*F42+M42*G42+M42*H42+M42*I42+M42*J42)</f>
        <v>0</v>
      </c>
      <c r="O42" s="22"/>
      <c r="P42" s="22"/>
      <c r="Q42" s="22"/>
      <c r="R42" s="22"/>
    </row>
    <row r="43" spans="1:23" s="21" customFormat="1" x14ac:dyDescent="0.25">
      <c r="A43" s="16" t="s">
        <v>100</v>
      </c>
      <c r="B43" s="63" t="s">
        <v>99</v>
      </c>
      <c r="C43" s="63" t="s">
        <v>101</v>
      </c>
      <c r="D43" s="39" t="s">
        <v>25</v>
      </c>
      <c r="E43" s="46"/>
      <c r="F43" s="46"/>
      <c r="G43" s="46"/>
      <c r="H43" s="46"/>
      <c r="I43" s="46"/>
      <c r="J43" s="47"/>
      <c r="K43" s="47"/>
      <c r="L43" s="72">
        <v>89</v>
      </c>
      <c r="M43" s="72">
        <f t="shared" si="10"/>
        <v>44.5</v>
      </c>
      <c r="N43" s="73">
        <f>PRODUCT(M43*E43+M43*F43+M43*G43+M43*H43+M43*I43+M43*J43)</f>
        <v>0</v>
      </c>
      <c r="O43" s="22"/>
      <c r="P43" s="22"/>
      <c r="Q43" s="22"/>
      <c r="R43" s="22"/>
    </row>
    <row r="44" spans="1:23" s="21" customFormat="1" x14ac:dyDescent="0.25">
      <c r="A44" s="16" t="s">
        <v>105</v>
      </c>
      <c r="B44" s="63" t="s">
        <v>99</v>
      </c>
      <c r="C44" s="63" t="s">
        <v>26</v>
      </c>
      <c r="D44" s="39" t="s">
        <v>25</v>
      </c>
      <c r="E44" s="46"/>
      <c r="F44" s="46"/>
      <c r="G44" s="46"/>
      <c r="H44" s="46"/>
      <c r="I44" s="46"/>
      <c r="J44" s="47"/>
      <c r="K44" s="47"/>
      <c r="L44" s="72">
        <v>49</v>
      </c>
      <c r="M44" s="72">
        <f t="shared" si="9"/>
        <v>24.5</v>
      </c>
      <c r="N44" s="73">
        <f>PRODUCT(M44*E44+M44*F44+M44*G44+M44*H44+M44*I44+M44*J44)</f>
        <v>0</v>
      </c>
      <c r="O44" s="22"/>
      <c r="P44" s="22"/>
      <c r="Q44" s="22"/>
      <c r="R44" s="22"/>
    </row>
    <row r="45" spans="1:23" s="21" customFormat="1" ht="5.25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59"/>
      <c r="M45" s="59"/>
      <c r="N45" s="75"/>
      <c r="O45" s="22"/>
      <c r="P45" s="22"/>
      <c r="Q45" s="22"/>
      <c r="R45" s="22"/>
    </row>
    <row r="46" spans="1:23" s="21" customFormat="1" ht="15.75" x14ac:dyDescent="0.25">
      <c r="A46" s="120"/>
      <c r="B46" s="138" t="s">
        <v>106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3"/>
      <c r="M46" s="193"/>
      <c r="N46" s="195"/>
      <c r="O46" s="22"/>
      <c r="P46" s="14"/>
      <c r="Q46" s="14"/>
      <c r="R46" s="14"/>
      <c r="S46" s="14"/>
      <c r="T46" s="14"/>
      <c r="U46" s="14"/>
      <c r="V46" s="14"/>
      <c r="W46" s="14"/>
    </row>
    <row r="47" spans="1:23" x14ac:dyDescent="0.25">
      <c r="A47" s="247"/>
      <c r="B47" s="248"/>
      <c r="C47" s="248"/>
      <c r="D47" s="249"/>
      <c r="E47" s="38" t="s">
        <v>20</v>
      </c>
      <c r="F47" s="38" t="s">
        <v>21</v>
      </c>
      <c r="G47" s="38" t="s">
        <v>22</v>
      </c>
      <c r="H47" s="38" t="s">
        <v>23</v>
      </c>
      <c r="I47" s="38" t="s">
        <v>24</v>
      </c>
      <c r="J47" s="38" t="s">
        <v>32</v>
      </c>
      <c r="K47" s="48" t="s">
        <v>186</v>
      </c>
      <c r="L47" s="56"/>
      <c r="M47" s="50"/>
      <c r="N47" s="76"/>
      <c r="P47" s="14"/>
      <c r="Q47" s="14"/>
      <c r="R47" s="14"/>
      <c r="S47" s="14"/>
      <c r="T47" s="14"/>
      <c r="U47" s="14"/>
      <c r="V47" s="14"/>
      <c r="W47" s="14"/>
    </row>
    <row r="48" spans="1:23" s="21" customFormat="1" x14ac:dyDescent="0.25">
      <c r="A48" s="15" t="s">
        <v>107</v>
      </c>
      <c r="B48" s="33" t="s">
        <v>106</v>
      </c>
      <c r="C48" s="33" t="s">
        <v>35</v>
      </c>
      <c r="D48" s="39" t="s">
        <v>25</v>
      </c>
      <c r="E48" s="46"/>
      <c r="F48" s="46"/>
      <c r="G48" s="46"/>
      <c r="H48" s="46"/>
      <c r="I48" s="46"/>
      <c r="J48" s="47"/>
      <c r="K48" s="47"/>
      <c r="L48" s="35">
        <v>89</v>
      </c>
      <c r="M48" s="37">
        <f>PRODUCT(L48*0.5)</f>
        <v>44.5</v>
      </c>
      <c r="N48" s="78">
        <f>PRODUCT(M48*E48+M48*F48+M48*G48+M48*H48+M48*I48+M48*J48)</f>
        <v>0</v>
      </c>
      <c r="O48" s="22"/>
      <c r="P48" s="14"/>
      <c r="Q48" s="14"/>
      <c r="R48" s="14"/>
      <c r="S48" s="14"/>
      <c r="T48" s="14"/>
      <c r="U48" s="14"/>
      <c r="V48" s="14"/>
      <c r="W48" s="14"/>
    </row>
    <row r="49" spans="1:23" s="21" customFormat="1" x14ac:dyDescent="0.25">
      <c r="A49" s="15" t="s">
        <v>108</v>
      </c>
      <c r="B49" s="33" t="s">
        <v>106</v>
      </c>
      <c r="C49" s="33" t="s">
        <v>34</v>
      </c>
      <c r="D49" s="39" t="s">
        <v>25</v>
      </c>
      <c r="E49" s="46"/>
      <c r="F49" s="46"/>
      <c r="G49" s="46"/>
      <c r="H49" s="46"/>
      <c r="I49" s="46"/>
      <c r="J49" s="47"/>
      <c r="K49" s="47"/>
      <c r="L49" s="35">
        <v>89</v>
      </c>
      <c r="M49" s="37">
        <f t="shared" ref="M49:M52" si="11">PRODUCT(L49*0.5)</f>
        <v>44.5</v>
      </c>
      <c r="N49" s="78">
        <f>PRODUCT(M49*E49+M49*F49+M49*G49+M49*H49+M49*I49+M49*J49)</f>
        <v>0</v>
      </c>
      <c r="O49" s="22"/>
      <c r="P49" s="14"/>
      <c r="Q49" s="14"/>
      <c r="R49" s="14"/>
      <c r="S49" s="14"/>
      <c r="T49" s="14"/>
      <c r="U49" s="14"/>
      <c r="V49" s="14"/>
      <c r="W49" s="14"/>
    </row>
    <row r="50" spans="1:23" s="21" customFormat="1" x14ac:dyDescent="0.25">
      <c r="A50" s="15" t="s">
        <v>109</v>
      </c>
      <c r="B50" s="33" t="s">
        <v>106</v>
      </c>
      <c r="C50" s="33" t="s">
        <v>71</v>
      </c>
      <c r="D50" s="39" t="s">
        <v>25</v>
      </c>
      <c r="E50" s="46"/>
      <c r="F50" s="46"/>
      <c r="G50" s="46"/>
      <c r="H50" s="46"/>
      <c r="I50" s="46"/>
      <c r="J50" s="47"/>
      <c r="K50" s="47"/>
      <c r="L50" s="35">
        <v>89</v>
      </c>
      <c r="M50" s="37">
        <f t="shared" si="11"/>
        <v>44.5</v>
      </c>
      <c r="N50" s="78">
        <f>PRODUCT(M50*E50+M50*F50+M50*G50+M50*H50+M50*I50+M50*J50)</f>
        <v>0</v>
      </c>
      <c r="O50" s="22"/>
      <c r="P50" s="14"/>
      <c r="Q50" s="14"/>
      <c r="R50" s="14"/>
      <c r="S50" s="14"/>
      <c r="T50" s="14"/>
      <c r="U50" s="14"/>
      <c r="V50" s="14"/>
      <c r="W50" s="14"/>
    </row>
    <row r="51" spans="1:23" s="21" customFormat="1" x14ac:dyDescent="0.25">
      <c r="A51" s="15" t="s">
        <v>110</v>
      </c>
      <c r="B51" s="33" t="s">
        <v>106</v>
      </c>
      <c r="C51" s="33" t="s">
        <v>112</v>
      </c>
      <c r="D51" s="39" t="s">
        <v>25</v>
      </c>
      <c r="E51" s="46"/>
      <c r="F51" s="46"/>
      <c r="G51" s="46"/>
      <c r="H51" s="46"/>
      <c r="I51" s="46"/>
      <c r="J51" s="47"/>
      <c r="K51" s="47"/>
      <c r="L51" s="35">
        <v>89</v>
      </c>
      <c r="M51" s="37">
        <f t="shared" si="11"/>
        <v>44.5</v>
      </c>
      <c r="N51" s="78">
        <f>PRODUCT(M51*E51+M51*F51+M51*G51+M51*H51+M51*I51+M51*J51)</f>
        <v>0</v>
      </c>
      <c r="O51" s="22"/>
      <c r="P51" s="14"/>
      <c r="Q51" s="14"/>
      <c r="R51" s="14"/>
      <c r="S51" s="14"/>
      <c r="T51" s="14"/>
      <c r="U51" s="14"/>
      <c r="V51" s="14"/>
      <c r="W51" s="14"/>
    </row>
    <row r="52" spans="1:23" x14ac:dyDescent="0.25">
      <c r="A52" s="15" t="s">
        <v>111</v>
      </c>
      <c r="B52" s="33" t="s">
        <v>106</v>
      </c>
      <c r="C52" s="33" t="s">
        <v>113</v>
      </c>
      <c r="D52" s="39" t="s">
        <v>25</v>
      </c>
      <c r="E52" s="46"/>
      <c r="F52" s="46"/>
      <c r="G52" s="46"/>
      <c r="H52" s="46"/>
      <c r="I52" s="46"/>
      <c r="J52" s="47"/>
      <c r="K52" s="47"/>
      <c r="L52" s="35">
        <v>89</v>
      </c>
      <c r="M52" s="37">
        <f t="shared" si="11"/>
        <v>44.5</v>
      </c>
      <c r="N52" s="78">
        <f>PRODUCT(M52*E52+M52*F52+M52*G52+M52*H52+M52*I52+M52*J52)</f>
        <v>0</v>
      </c>
      <c r="P52" s="14"/>
      <c r="Q52" s="14"/>
      <c r="R52" s="14"/>
      <c r="S52" s="14"/>
      <c r="T52" s="14"/>
      <c r="U52" s="14"/>
      <c r="V52" s="14"/>
      <c r="W52" s="14"/>
    </row>
    <row r="53" spans="1:23" s="21" customFormat="1" ht="5.2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59"/>
      <c r="M53" s="59"/>
      <c r="N53" s="75"/>
      <c r="O53" s="22"/>
      <c r="P53" s="14"/>
      <c r="Q53" s="14"/>
      <c r="R53" s="14"/>
      <c r="S53" s="14"/>
      <c r="T53" s="14"/>
      <c r="U53" s="14"/>
      <c r="V53" s="14"/>
      <c r="W53" s="14"/>
    </row>
    <row r="54" spans="1:23" s="21" customFormat="1" ht="15.75" x14ac:dyDescent="0.25">
      <c r="A54" s="58"/>
      <c r="B54" s="138" t="s">
        <v>114</v>
      </c>
      <c r="C54" s="55"/>
      <c r="D54" s="55"/>
      <c r="E54" s="55"/>
      <c r="F54" s="55"/>
      <c r="G54" s="55"/>
      <c r="H54" s="55"/>
      <c r="I54" s="55"/>
      <c r="J54" s="55"/>
      <c r="K54" s="55"/>
      <c r="L54" s="61"/>
      <c r="M54" s="61"/>
      <c r="N54" s="198"/>
      <c r="O54" s="22"/>
      <c r="P54" s="14"/>
      <c r="Q54" s="14"/>
      <c r="R54" s="14"/>
      <c r="S54" s="14"/>
      <c r="T54" s="14"/>
      <c r="U54" s="14"/>
      <c r="V54" s="14"/>
      <c r="W54" s="14"/>
    </row>
    <row r="55" spans="1:23" s="21" customFormat="1" x14ac:dyDescent="0.25">
      <c r="A55" s="244" t="s">
        <v>283</v>
      </c>
      <c r="B55" s="245"/>
      <c r="C55" s="245"/>
      <c r="D55" s="246"/>
      <c r="E55" s="38" t="s">
        <v>20</v>
      </c>
      <c r="F55" s="38" t="s">
        <v>21</v>
      </c>
      <c r="G55" s="38" t="s">
        <v>22</v>
      </c>
      <c r="H55" s="38" t="s">
        <v>23</v>
      </c>
      <c r="I55" s="38" t="s">
        <v>24</v>
      </c>
      <c r="J55" s="38" t="s">
        <v>32</v>
      </c>
      <c r="K55" s="48" t="s">
        <v>186</v>
      </c>
      <c r="L55" s="68"/>
      <c r="M55" s="69"/>
      <c r="N55" s="79"/>
      <c r="O55" s="22"/>
      <c r="P55" s="14"/>
      <c r="Q55" s="14"/>
      <c r="R55" s="14"/>
      <c r="S55" s="14"/>
      <c r="T55" s="14"/>
      <c r="U55" s="14"/>
      <c r="V55" s="14"/>
      <c r="W55" s="14"/>
    </row>
    <row r="56" spans="1:23" s="21" customFormat="1" x14ac:dyDescent="0.25">
      <c r="A56" s="20" t="s">
        <v>115</v>
      </c>
      <c r="B56" s="33" t="s">
        <v>114</v>
      </c>
      <c r="C56" s="33" t="s">
        <v>27</v>
      </c>
      <c r="D56" s="39" t="s">
        <v>25</v>
      </c>
      <c r="E56" s="46"/>
      <c r="F56" s="46"/>
      <c r="G56" s="46"/>
      <c r="H56" s="46"/>
      <c r="I56" s="46"/>
      <c r="J56" s="47"/>
      <c r="K56" s="47"/>
      <c r="L56" s="51">
        <v>79</v>
      </c>
      <c r="M56" s="37">
        <f t="shared" ref="M56:M57" si="12">PRODUCT(L56*0.5)</f>
        <v>39.5</v>
      </c>
      <c r="N56" s="78">
        <f>PRODUCT(M56*E56+M56*F56+M56*G56+M56*H56+M56*I56+M56*J56)</f>
        <v>0</v>
      </c>
      <c r="O56" s="22"/>
      <c r="P56" s="14"/>
      <c r="Q56" s="14"/>
      <c r="R56" s="14"/>
      <c r="S56" s="14"/>
      <c r="T56" s="14"/>
      <c r="U56" s="14"/>
      <c r="V56" s="14"/>
      <c r="W56" s="14"/>
    </row>
    <row r="57" spans="1:23" s="21" customFormat="1" x14ac:dyDescent="0.25">
      <c r="A57" s="20" t="s">
        <v>116</v>
      </c>
      <c r="B57" s="33" t="s">
        <v>114</v>
      </c>
      <c r="C57" s="33" t="s">
        <v>101</v>
      </c>
      <c r="D57" s="39" t="s">
        <v>25</v>
      </c>
      <c r="E57" s="46"/>
      <c r="F57" s="46"/>
      <c r="G57" s="46"/>
      <c r="H57" s="46"/>
      <c r="I57" s="46"/>
      <c r="J57" s="47"/>
      <c r="K57" s="47"/>
      <c r="L57" s="51">
        <v>79</v>
      </c>
      <c r="M57" s="37">
        <f t="shared" si="12"/>
        <v>39.5</v>
      </c>
      <c r="N57" s="78">
        <f>PRODUCT(M57*E57+M57*F57+M57*G57+M57*H57+M57*I57+M57*J57)</f>
        <v>0</v>
      </c>
      <c r="O57" s="22"/>
      <c r="P57" s="14"/>
      <c r="Q57" s="14"/>
      <c r="R57" s="14"/>
      <c r="S57" s="14"/>
      <c r="T57" s="14"/>
      <c r="U57" s="14"/>
      <c r="V57" s="14"/>
      <c r="W57" s="14"/>
    </row>
    <row r="58" spans="1:23" s="21" customFormat="1" ht="6.75" customHeigh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59"/>
      <c r="M58" s="59"/>
      <c r="N58" s="75"/>
      <c r="O58" s="22"/>
      <c r="P58" s="14"/>
      <c r="Q58" s="14"/>
      <c r="R58" s="14"/>
      <c r="S58" s="14"/>
      <c r="T58" s="14"/>
      <c r="U58" s="14"/>
      <c r="V58" s="14"/>
      <c r="W58" s="14"/>
    </row>
    <row r="59" spans="1:23" s="21" customFormat="1" ht="15.75" x14ac:dyDescent="0.25">
      <c r="A59" s="64"/>
      <c r="B59" s="138" t="s">
        <v>117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3"/>
      <c r="M59" s="193"/>
      <c r="N59" s="195"/>
      <c r="O59" s="22"/>
      <c r="P59" s="14"/>
      <c r="Q59" s="14"/>
      <c r="R59" s="14"/>
      <c r="S59" s="14"/>
      <c r="T59" s="14"/>
      <c r="U59" s="14"/>
      <c r="V59" s="14"/>
      <c r="W59" s="14"/>
    </row>
    <row r="60" spans="1:23" s="21" customFormat="1" x14ac:dyDescent="0.25">
      <c r="A60" s="139"/>
      <c r="C60" s="66"/>
      <c r="D60" s="65"/>
      <c r="E60" s="38" t="s">
        <v>20</v>
      </c>
      <c r="F60" s="38" t="s">
        <v>21</v>
      </c>
      <c r="G60" s="38" t="s">
        <v>22</v>
      </c>
      <c r="H60" s="38" t="s">
        <v>23</v>
      </c>
      <c r="I60" s="38" t="s">
        <v>24</v>
      </c>
      <c r="J60" s="38" t="s">
        <v>32</v>
      </c>
      <c r="K60" s="48" t="s">
        <v>186</v>
      </c>
      <c r="L60" s="68"/>
      <c r="M60" s="70"/>
      <c r="N60" s="79"/>
      <c r="O60" s="22"/>
      <c r="P60" s="14"/>
      <c r="Q60" s="14"/>
      <c r="R60" s="14"/>
      <c r="S60" s="14"/>
      <c r="T60" s="14"/>
      <c r="U60" s="14"/>
      <c r="V60" s="14"/>
      <c r="W60" s="14"/>
    </row>
    <row r="61" spans="1:23" s="21" customFormat="1" x14ac:dyDescent="0.25">
      <c r="A61" s="20" t="s">
        <v>118</v>
      </c>
      <c r="B61" s="33" t="s">
        <v>117</v>
      </c>
      <c r="C61" s="33" t="s">
        <v>34</v>
      </c>
      <c r="D61" s="39" t="s">
        <v>25</v>
      </c>
      <c r="E61" s="46"/>
      <c r="F61" s="46"/>
      <c r="G61" s="46"/>
      <c r="H61" s="46"/>
      <c r="I61" s="46"/>
      <c r="J61" s="47"/>
      <c r="K61" s="47"/>
      <c r="L61" s="51">
        <v>79</v>
      </c>
      <c r="M61" s="37">
        <f t="shared" ref="M61:M62" si="13">PRODUCT(L61*0.5)</f>
        <v>39.5</v>
      </c>
      <c r="N61" s="78">
        <f>PRODUCT(M61*E61+M61*F61+M61*G61+M61*H61+M61*I61+M61*J61)</f>
        <v>0</v>
      </c>
      <c r="O61" s="22"/>
      <c r="P61" s="14"/>
      <c r="Q61" s="14"/>
      <c r="R61" s="14"/>
      <c r="S61" s="14"/>
      <c r="T61" s="14"/>
      <c r="U61" s="14"/>
      <c r="V61" s="14"/>
      <c r="W61" s="14"/>
    </row>
    <row r="62" spans="1:23" s="21" customFormat="1" x14ac:dyDescent="0.25">
      <c r="A62" s="20" t="s">
        <v>119</v>
      </c>
      <c r="B62" s="33" t="s">
        <v>117</v>
      </c>
      <c r="C62" s="33" t="s">
        <v>112</v>
      </c>
      <c r="D62" s="39" t="s">
        <v>25</v>
      </c>
      <c r="E62" s="46"/>
      <c r="F62" s="46"/>
      <c r="G62" s="46"/>
      <c r="H62" s="46"/>
      <c r="I62" s="46"/>
      <c r="J62" s="47"/>
      <c r="K62" s="47"/>
      <c r="L62" s="51">
        <v>79</v>
      </c>
      <c r="M62" s="37">
        <f t="shared" si="13"/>
        <v>39.5</v>
      </c>
      <c r="N62" s="78">
        <f>PRODUCT(M62*E62+M62*F62+M62*G62+M62*H62+M62*I62+M62*J62)</f>
        <v>0</v>
      </c>
      <c r="O62" s="22"/>
      <c r="P62" s="14"/>
      <c r="Q62" s="14"/>
      <c r="R62" s="14"/>
      <c r="S62" s="14"/>
      <c r="T62" s="14"/>
      <c r="U62" s="14"/>
      <c r="V62" s="14"/>
      <c r="W62" s="14"/>
    </row>
    <row r="63" spans="1:23" s="21" customFormat="1" ht="5.25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59"/>
      <c r="M63" s="59"/>
      <c r="N63" s="75"/>
      <c r="O63" s="22"/>
      <c r="P63" s="14"/>
      <c r="Q63" s="14"/>
      <c r="R63" s="14"/>
      <c r="S63" s="14"/>
      <c r="T63" s="14"/>
      <c r="U63" s="14"/>
      <c r="V63" s="14"/>
      <c r="W63" s="14"/>
    </row>
    <row r="64" spans="1:23" ht="15.75" x14ac:dyDescent="0.25">
      <c r="A64" s="64"/>
      <c r="B64" s="138" t="s">
        <v>120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3"/>
      <c r="M64" s="193"/>
      <c r="N64" s="195"/>
    </row>
    <row r="65" spans="1:18" x14ac:dyDescent="0.25">
      <c r="A65" s="153"/>
      <c r="B65" s="98"/>
      <c r="C65" s="98"/>
      <c r="D65" s="154"/>
      <c r="E65" s="155" t="s">
        <v>20</v>
      </c>
      <c r="F65" s="155" t="s">
        <v>21</v>
      </c>
      <c r="G65" s="155" t="s">
        <v>22</v>
      </c>
      <c r="H65" s="155" t="s">
        <v>23</v>
      </c>
      <c r="I65" s="155" t="s">
        <v>24</v>
      </c>
      <c r="J65" s="155" t="s">
        <v>32</v>
      </c>
      <c r="K65" s="189" t="s">
        <v>186</v>
      </c>
      <c r="L65" s="156"/>
      <c r="M65" s="98"/>
      <c r="N65" s="157"/>
    </row>
    <row r="66" spans="1:18" s="21" customFormat="1" x14ac:dyDescent="0.25">
      <c r="A66" s="16" t="s">
        <v>121</v>
      </c>
      <c r="B66" s="63" t="s">
        <v>120</v>
      </c>
      <c r="C66" s="63" t="s">
        <v>77</v>
      </c>
      <c r="D66" s="39" t="s">
        <v>25</v>
      </c>
      <c r="E66" s="174"/>
      <c r="F66" s="174"/>
      <c r="G66" s="46"/>
      <c r="H66" s="46"/>
      <c r="I66" s="46"/>
      <c r="J66" s="47"/>
      <c r="K66" s="47"/>
      <c r="L66" s="51">
        <v>59</v>
      </c>
      <c r="M66" s="72">
        <f t="shared" ref="M66" si="14">PRODUCT(L66*0.5)</f>
        <v>29.5</v>
      </c>
      <c r="N66" s="62">
        <f>PRODUCT(M66*E66+M66*F66+M66*G66+M66*H66+M66*I66+M66*J66)</f>
        <v>0</v>
      </c>
      <c r="O66" s="22"/>
      <c r="P66" s="22"/>
      <c r="Q66" s="22"/>
      <c r="R66" s="22"/>
    </row>
    <row r="67" spans="1:18" s="21" customFormat="1" x14ac:dyDescent="0.25">
      <c r="A67" s="16" t="s">
        <v>122</v>
      </c>
      <c r="B67" s="63" t="s">
        <v>120</v>
      </c>
      <c r="C67" s="63" t="s">
        <v>124</v>
      </c>
      <c r="D67" s="39" t="s">
        <v>25</v>
      </c>
      <c r="E67" s="174"/>
      <c r="F67" s="174"/>
      <c r="G67" s="46"/>
      <c r="H67" s="46"/>
      <c r="I67" s="46"/>
      <c r="J67" s="47"/>
      <c r="K67" s="47"/>
      <c r="L67" s="51">
        <v>59</v>
      </c>
      <c r="M67" s="72">
        <f t="shared" ref="M67:M68" si="15">PRODUCT(L67*0.5)</f>
        <v>29.5</v>
      </c>
      <c r="N67" s="62">
        <f>PRODUCT(M67*E67+M67*F67+M67*G67+M67*H67+M67*I67+M67*J67)</f>
        <v>0</v>
      </c>
      <c r="O67" s="22"/>
      <c r="P67" s="22"/>
      <c r="Q67" s="22"/>
      <c r="R67" s="22"/>
    </row>
    <row r="68" spans="1:18" s="21" customFormat="1" x14ac:dyDescent="0.25">
      <c r="A68" s="16" t="s">
        <v>123</v>
      </c>
      <c r="B68" s="63" t="s">
        <v>120</v>
      </c>
      <c r="C68" s="63" t="s">
        <v>125</v>
      </c>
      <c r="D68" s="39" t="s">
        <v>25</v>
      </c>
      <c r="E68" s="174"/>
      <c r="F68" s="174"/>
      <c r="G68" s="46"/>
      <c r="H68" s="46"/>
      <c r="I68" s="46"/>
      <c r="J68" s="47"/>
      <c r="K68" s="47"/>
      <c r="L68" s="51">
        <v>59</v>
      </c>
      <c r="M68" s="72">
        <f t="shared" si="15"/>
        <v>29.5</v>
      </c>
      <c r="N68" s="62">
        <f>PRODUCT(M68*E68+M68*F68+M68*G68+M68*H68+M68*I68+M68*J68)</f>
        <v>0</v>
      </c>
      <c r="O68" s="22"/>
      <c r="P68" s="22"/>
      <c r="Q68" s="22"/>
      <c r="R68" s="22"/>
    </row>
    <row r="69" spans="1:18" s="21" customFormat="1" ht="4.5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59"/>
      <c r="M69" s="59"/>
      <c r="N69" s="75"/>
      <c r="O69" s="22"/>
      <c r="P69" s="22"/>
      <c r="Q69" s="22"/>
      <c r="R69" s="22"/>
    </row>
    <row r="70" spans="1:18" s="21" customFormat="1" ht="15.75" x14ac:dyDescent="0.25">
      <c r="A70" s="161"/>
      <c r="B70" s="143" t="s">
        <v>126</v>
      </c>
      <c r="C70" s="161"/>
      <c r="D70" s="161"/>
      <c r="E70" s="121"/>
      <c r="F70" s="121"/>
      <c r="G70" s="121"/>
      <c r="H70" s="121"/>
      <c r="I70" s="121"/>
      <c r="J70" s="121"/>
      <c r="K70" s="121"/>
      <c r="L70" s="162"/>
      <c r="M70" s="161"/>
      <c r="N70" s="145"/>
      <c r="O70" s="22"/>
      <c r="P70" s="22"/>
      <c r="Q70" s="22"/>
      <c r="R70" s="22"/>
    </row>
    <row r="71" spans="1:18" s="21" customFormat="1" x14ac:dyDescent="0.25">
      <c r="A71" s="153"/>
      <c r="B71" s="98"/>
      <c r="C71" s="98"/>
      <c r="D71" s="154"/>
      <c r="E71" s="155" t="s">
        <v>20</v>
      </c>
      <c r="F71" s="155" t="s">
        <v>21</v>
      </c>
      <c r="G71" s="155" t="s">
        <v>22</v>
      </c>
      <c r="H71" s="155" t="s">
        <v>23</v>
      </c>
      <c r="I71" s="155" t="s">
        <v>24</v>
      </c>
      <c r="J71" s="155" t="s">
        <v>32</v>
      </c>
      <c r="K71" s="189" t="s">
        <v>186</v>
      </c>
      <c r="L71" s="156"/>
      <c r="M71" s="98"/>
      <c r="N71" s="157"/>
      <c r="O71" s="22"/>
      <c r="P71" s="22"/>
      <c r="Q71" s="22"/>
      <c r="R71" s="22"/>
    </row>
    <row r="72" spans="1:18" s="21" customFormat="1" x14ac:dyDescent="0.25">
      <c r="A72" s="164" t="s">
        <v>284</v>
      </c>
      <c r="B72" s="63" t="s">
        <v>126</v>
      </c>
      <c r="C72" s="63" t="s">
        <v>127</v>
      </c>
      <c r="D72" s="39" t="s">
        <v>25</v>
      </c>
      <c r="E72" s="174"/>
      <c r="F72" s="174"/>
      <c r="G72" s="46"/>
      <c r="H72" s="46"/>
      <c r="I72" s="46"/>
      <c r="J72" s="47"/>
      <c r="K72" s="47"/>
      <c r="L72" s="51">
        <v>89</v>
      </c>
      <c r="M72" s="72">
        <f t="shared" ref="M72:M73" si="16">PRODUCT(L72*0.5)</f>
        <v>44.5</v>
      </c>
      <c r="N72" s="62">
        <f>PRODUCT(M72*E72+M72*F72+M72*G72+M72*H72+M72*I72+M72*J72)</f>
        <v>0</v>
      </c>
      <c r="O72" s="22"/>
      <c r="P72" s="22"/>
      <c r="Q72" s="22"/>
      <c r="R72" s="22"/>
    </row>
    <row r="73" spans="1:18" s="21" customFormat="1" x14ac:dyDescent="0.25">
      <c r="A73" s="164" t="s">
        <v>285</v>
      </c>
      <c r="B73" s="63" t="s">
        <v>126</v>
      </c>
      <c r="C73" s="63" t="s">
        <v>101</v>
      </c>
      <c r="D73" s="39" t="s">
        <v>25</v>
      </c>
      <c r="E73" s="174"/>
      <c r="F73" s="174"/>
      <c r="G73" s="46"/>
      <c r="H73" s="46"/>
      <c r="I73" s="46"/>
      <c r="J73" s="47"/>
      <c r="K73" s="47"/>
      <c r="L73" s="51">
        <v>89</v>
      </c>
      <c r="M73" s="72">
        <f t="shared" si="16"/>
        <v>44.5</v>
      </c>
      <c r="N73" s="62">
        <f>PRODUCT(M73*E73+M73*F73+M73*G73+M73*H73+M73*I73+M73*J73)</f>
        <v>0</v>
      </c>
      <c r="O73" s="22"/>
      <c r="P73" s="22"/>
      <c r="Q73" s="22"/>
      <c r="R73" s="22"/>
    </row>
    <row r="74" spans="1:18" s="21" customFormat="1" ht="3.75" customHeigh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59"/>
      <c r="M74" s="59"/>
      <c r="N74" s="75"/>
      <c r="O74" s="22"/>
      <c r="P74" s="22"/>
      <c r="Q74" s="22"/>
      <c r="R74" s="22"/>
    </row>
    <row r="75" spans="1:18" s="21" customFormat="1" ht="15.75" x14ac:dyDescent="0.25">
      <c r="A75" s="161"/>
      <c r="B75" s="143" t="s">
        <v>128</v>
      </c>
      <c r="C75" s="161"/>
      <c r="D75" s="161"/>
      <c r="E75" s="121"/>
      <c r="F75" s="121"/>
      <c r="G75" s="121"/>
      <c r="H75" s="121"/>
      <c r="I75" s="121"/>
      <c r="J75" s="121"/>
      <c r="K75" s="121"/>
      <c r="L75" s="162"/>
      <c r="M75" s="161"/>
      <c r="N75" s="145"/>
      <c r="O75" s="22"/>
      <c r="P75" s="22"/>
      <c r="Q75" s="22"/>
      <c r="R75" s="22"/>
    </row>
    <row r="76" spans="1:18" s="21" customFormat="1" x14ac:dyDescent="0.25">
      <c r="A76" s="160"/>
      <c r="B76" s="161"/>
      <c r="C76" s="161"/>
      <c r="D76" s="67"/>
      <c r="E76" s="155" t="s">
        <v>20</v>
      </c>
      <c r="F76" s="155" t="s">
        <v>21</v>
      </c>
      <c r="G76" s="155" t="s">
        <v>22</v>
      </c>
      <c r="H76" s="155" t="s">
        <v>23</v>
      </c>
      <c r="I76" s="155" t="s">
        <v>24</v>
      </c>
      <c r="J76" s="155" t="s">
        <v>32</v>
      </c>
      <c r="K76" s="189" t="s">
        <v>186</v>
      </c>
      <c r="L76" s="165"/>
      <c r="M76" s="161"/>
      <c r="N76" s="163"/>
      <c r="O76" s="22"/>
      <c r="P76" s="22"/>
      <c r="Q76" s="22"/>
      <c r="R76" s="22"/>
    </row>
    <row r="77" spans="1:18" s="21" customFormat="1" x14ac:dyDescent="0.25">
      <c r="A77" s="158" t="s">
        <v>129</v>
      </c>
      <c r="B77" s="166" t="s">
        <v>128</v>
      </c>
      <c r="C77" s="166" t="s">
        <v>27</v>
      </c>
      <c r="D77" s="39" t="s">
        <v>25</v>
      </c>
      <c r="E77" s="174"/>
      <c r="F77" s="174"/>
      <c r="G77" s="46"/>
      <c r="H77" s="46"/>
      <c r="I77" s="46"/>
      <c r="J77" s="47"/>
      <c r="K77" s="47"/>
      <c r="L77" s="51">
        <v>98</v>
      </c>
      <c r="M77" s="72">
        <f t="shared" ref="M77" si="17">PRODUCT(L77*0.5)</f>
        <v>49</v>
      </c>
      <c r="N77" s="62">
        <f>PRODUCT(M77*E77+M77*F77+M77*G77+M77*H77+M77*I77+M77*J77)</f>
        <v>0</v>
      </c>
      <c r="O77" s="22"/>
      <c r="P77" s="22"/>
      <c r="Q77" s="22"/>
      <c r="R77" s="22"/>
    </row>
    <row r="78" spans="1:18" s="21" customFormat="1" x14ac:dyDescent="0.25">
      <c r="A78" s="158" t="s">
        <v>130</v>
      </c>
      <c r="B78" s="166" t="s">
        <v>128</v>
      </c>
      <c r="C78" s="166" t="s">
        <v>101</v>
      </c>
      <c r="D78" s="39" t="s">
        <v>25</v>
      </c>
      <c r="E78" s="174"/>
      <c r="F78" s="174"/>
      <c r="G78" s="46"/>
      <c r="H78" s="46"/>
      <c r="I78" s="46"/>
      <c r="J78" s="47"/>
      <c r="K78" s="47"/>
      <c r="L78" s="51">
        <v>98</v>
      </c>
      <c r="M78" s="72">
        <v>49</v>
      </c>
      <c r="N78" s="62">
        <v>0</v>
      </c>
      <c r="O78" s="22"/>
      <c r="P78" s="22"/>
      <c r="Q78" s="22"/>
      <c r="R78" s="22"/>
    </row>
    <row r="79" spans="1:18" s="21" customFormat="1" ht="4.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59"/>
      <c r="M79" s="59"/>
      <c r="N79" s="75"/>
      <c r="O79" s="22"/>
      <c r="P79" s="22"/>
      <c r="Q79" s="22"/>
      <c r="R79" s="22"/>
    </row>
    <row r="80" spans="1:18" s="21" customFormat="1" ht="15.75" x14ac:dyDescent="0.25">
      <c r="A80" s="161"/>
      <c r="B80" s="143" t="s">
        <v>131</v>
      </c>
      <c r="C80" s="161"/>
      <c r="D80" s="161"/>
      <c r="E80" s="121"/>
      <c r="F80" s="121"/>
      <c r="G80" s="121"/>
      <c r="H80" s="121"/>
      <c r="I80" s="121"/>
      <c r="J80" s="121"/>
      <c r="K80" s="121"/>
      <c r="L80" s="162"/>
      <c r="M80" s="161"/>
      <c r="N80" s="145"/>
      <c r="O80" s="22"/>
      <c r="P80" s="22"/>
      <c r="Q80" s="22"/>
      <c r="R80" s="22"/>
    </row>
    <row r="81" spans="1:18" s="21" customFormat="1" x14ac:dyDescent="0.25">
      <c r="A81" s="139"/>
      <c r="D81" s="67"/>
      <c r="E81" s="155" t="s">
        <v>20</v>
      </c>
      <c r="F81" s="155" t="s">
        <v>21</v>
      </c>
      <c r="G81" s="155" t="s">
        <v>22</v>
      </c>
      <c r="H81" s="155" t="s">
        <v>23</v>
      </c>
      <c r="I81" s="155" t="s">
        <v>24</v>
      </c>
      <c r="J81" s="155" t="s">
        <v>32</v>
      </c>
      <c r="K81" s="189" t="s">
        <v>186</v>
      </c>
      <c r="L81" s="165"/>
      <c r="M81" s="161"/>
      <c r="N81" s="163"/>
      <c r="O81" s="22"/>
      <c r="P81" s="22"/>
      <c r="Q81" s="22"/>
      <c r="R81" s="22"/>
    </row>
    <row r="82" spans="1:18" s="21" customFormat="1" x14ac:dyDescent="0.25">
      <c r="A82" s="158" t="s">
        <v>132</v>
      </c>
      <c r="B82" s="63" t="s">
        <v>131</v>
      </c>
      <c r="C82" s="166" t="s">
        <v>72</v>
      </c>
      <c r="D82" s="39" t="s">
        <v>25</v>
      </c>
      <c r="E82" s="174"/>
      <c r="F82" s="174"/>
      <c r="G82" s="46"/>
      <c r="H82" s="46"/>
      <c r="I82" s="46"/>
      <c r="J82" s="47"/>
      <c r="K82" s="47"/>
      <c r="L82" s="51">
        <v>98</v>
      </c>
      <c r="M82" s="72">
        <f>PRODUCT(L82*0.5)</f>
        <v>49</v>
      </c>
      <c r="N82" s="62">
        <f>PRODUCT(M82*E82+M82*F82+M82*G82+M82*H82+M82*I82+M82*J82)</f>
        <v>0</v>
      </c>
      <c r="O82" s="22"/>
      <c r="P82" s="22"/>
      <c r="Q82" s="22"/>
      <c r="R82" s="22"/>
    </row>
    <row r="83" spans="1:18" s="21" customFormat="1" x14ac:dyDescent="0.25">
      <c r="A83" s="158" t="s">
        <v>133</v>
      </c>
      <c r="B83" s="166" t="s">
        <v>131</v>
      </c>
      <c r="C83" s="166" t="s">
        <v>124</v>
      </c>
      <c r="D83" s="39" t="s">
        <v>25</v>
      </c>
      <c r="E83" s="174"/>
      <c r="F83" s="174"/>
      <c r="G83" s="46"/>
      <c r="H83" s="46"/>
      <c r="I83" s="46"/>
      <c r="J83" s="47"/>
      <c r="K83" s="47"/>
      <c r="L83" s="51">
        <v>98</v>
      </c>
      <c r="M83" s="72">
        <f t="shared" ref="M83" si="18">PRODUCT(L83*0.5)</f>
        <v>49</v>
      </c>
      <c r="N83" s="62">
        <f>PRODUCT(M83*E83+M83*F83+M83*G83+M83*H83+M83*I83+M83*J83)</f>
        <v>0</v>
      </c>
      <c r="O83" s="22"/>
      <c r="P83" s="22"/>
      <c r="Q83" s="22"/>
      <c r="R83" s="22"/>
    </row>
    <row r="84" spans="1:18" s="21" customFormat="1" ht="5.2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59"/>
      <c r="M84" s="59"/>
      <c r="N84" s="75"/>
      <c r="O84" s="22"/>
      <c r="P84" s="22"/>
      <c r="Q84" s="22"/>
      <c r="R84" s="22"/>
    </row>
    <row r="85" spans="1:18" s="21" customFormat="1" ht="15.75" x14ac:dyDescent="0.25">
      <c r="A85" s="64"/>
      <c r="B85" s="138" t="s">
        <v>134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3"/>
      <c r="M85" s="193"/>
      <c r="N85" s="195"/>
      <c r="O85" s="22"/>
      <c r="P85" s="22"/>
      <c r="Q85" s="22"/>
      <c r="R85" s="22"/>
    </row>
    <row r="86" spans="1:18" s="21" customFormat="1" ht="15.75" x14ac:dyDescent="0.25">
      <c r="A86" s="199"/>
      <c r="B86" s="136"/>
      <c r="C86" s="136"/>
      <c r="D86" s="137"/>
      <c r="E86" s="38" t="s">
        <v>20</v>
      </c>
      <c r="F86" s="38" t="s">
        <v>21</v>
      </c>
      <c r="G86" s="38" t="s">
        <v>22</v>
      </c>
      <c r="H86" s="38" t="s">
        <v>23</v>
      </c>
      <c r="I86" s="38" t="s">
        <v>24</v>
      </c>
      <c r="J86" s="38" t="s">
        <v>32</v>
      </c>
      <c r="K86" s="48" t="s">
        <v>186</v>
      </c>
      <c r="L86" s="71"/>
      <c r="M86" s="135"/>
      <c r="N86" s="76"/>
      <c r="O86" s="22"/>
      <c r="P86" s="22"/>
      <c r="Q86" s="22"/>
      <c r="R86" s="22"/>
    </row>
    <row r="87" spans="1:18" s="21" customFormat="1" x14ac:dyDescent="0.25">
      <c r="A87" s="16" t="s">
        <v>135</v>
      </c>
      <c r="B87" s="63" t="s">
        <v>134</v>
      </c>
      <c r="C87" s="63" t="s">
        <v>127</v>
      </c>
      <c r="D87" s="39" t="s">
        <v>25</v>
      </c>
      <c r="E87" s="46"/>
      <c r="F87" s="46"/>
      <c r="G87" s="46"/>
      <c r="H87" s="46"/>
      <c r="I87" s="46"/>
      <c r="J87" s="47"/>
      <c r="K87" s="47"/>
      <c r="L87" s="51">
        <v>98</v>
      </c>
      <c r="M87" s="72">
        <f>PRODUCT(L87*0.5)</f>
        <v>49</v>
      </c>
      <c r="N87" s="62">
        <f>PRODUCT(M87*E87+M87*F87+M87*G87+M87*H87+M87*I87+M87*J87)</f>
        <v>0</v>
      </c>
      <c r="O87" s="22"/>
      <c r="P87" s="22"/>
      <c r="Q87" s="22"/>
      <c r="R87" s="22"/>
    </row>
    <row r="88" spans="1:18" s="21" customFormat="1" x14ac:dyDescent="0.25">
      <c r="A88" s="16" t="s">
        <v>136</v>
      </c>
      <c r="B88" s="63" t="s">
        <v>134</v>
      </c>
      <c r="C88" s="63" t="s">
        <v>139</v>
      </c>
      <c r="D88" s="39" t="s">
        <v>25</v>
      </c>
      <c r="E88" s="46"/>
      <c r="F88" s="46"/>
      <c r="G88" s="46"/>
      <c r="H88" s="46"/>
      <c r="I88" s="46"/>
      <c r="J88" s="47"/>
      <c r="K88" s="47"/>
      <c r="L88" s="51">
        <v>98</v>
      </c>
      <c r="M88" s="72">
        <f t="shared" ref="M88:M90" si="19">PRODUCT(L88*0.5)</f>
        <v>49</v>
      </c>
      <c r="N88" s="62">
        <f>PRODUCT(M88*E88+M88*F88+M88*G88+M88*H88+M88*I88+M88*J88)</f>
        <v>0</v>
      </c>
      <c r="O88" s="22"/>
      <c r="P88" s="22"/>
      <c r="Q88" s="22"/>
      <c r="R88" s="22"/>
    </row>
    <row r="89" spans="1:18" s="21" customFormat="1" x14ac:dyDescent="0.25">
      <c r="A89" s="16" t="s">
        <v>137</v>
      </c>
      <c r="B89" s="63" t="s">
        <v>134</v>
      </c>
      <c r="C89" s="63" t="s">
        <v>140</v>
      </c>
      <c r="D89" s="39" t="s">
        <v>25</v>
      </c>
      <c r="E89" s="46"/>
      <c r="F89" s="46"/>
      <c r="G89" s="46"/>
      <c r="H89" s="46"/>
      <c r="I89" s="46"/>
      <c r="J89" s="47"/>
      <c r="K89" s="47"/>
      <c r="L89" s="51">
        <v>98</v>
      </c>
      <c r="M89" s="72">
        <f t="shared" si="19"/>
        <v>49</v>
      </c>
      <c r="N89" s="62">
        <f>PRODUCT(M89*E89+M89*F89+M89*G89+M89*H89+M89*I89+M89*J89)</f>
        <v>0</v>
      </c>
      <c r="O89" s="22"/>
      <c r="P89" s="22"/>
      <c r="Q89" s="22"/>
      <c r="R89" s="22"/>
    </row>
    <row r="90" spans="1:18" s="21" customFormat="1" x14ac:dyDescent="0.25">
      <c r="A90" s="16" t="s">
        <v>138</v>
      </c>
      <c r="B90" s="63" t="s">
        <v>134</v>
      </c>
      <c r="C90" s="63" t="s">
        <v>75</v>
      </c>
      <c r="D90" s="39" t="s">
        <v>25</v>
      </c>
      <c r="E90" s="46"/>
      <c r="F90" s="46"/>
      <c r="G90" s="46"/>
      <c r="H90" s="46"/>
      <c r="I90" s="46"/>
      <c r="J90" s="47"/>
      <c r="K90" s="47"/>
      <c r="L90" s="51">
        <v>98</v>
      </c>
      <c r="M90" s="72">
        <f t="shared" si="19"/>
        <v>49</v>
      </c>
      <c r="N90" s="62">
        <f>PRODUCT(M90*E90+M90*F90+M90*G90+M90*H90+M90*I90+M90*J90)</f>
        <v>0</v>
      </c>
      <c r="O90" s="22"/>
      <c r="P90" s="22"/>
      <c r="Q90" s="22"/>
      <c r="R90" s="22"/>
    </row>
    <row r="91" spans="1:18" s="21" customFormat="1" ht="4.5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59"/>
      <c r="M91" s="59"/>
      <c r="N91" s="75"/>
      <c r="O91" s="22"/>
      <c r="P91" s="22"/>
      <c r="Q91" s="22"/>
      <c r="R91" s="22"/>
    </row>
    <row r="92" spans="1:18" s="21" customFormat="1" ht="15.75" x14ac:dyDescent="0.25">
      <c r="A92" s="161"/>
      <c r="B92" s="143" t="s">
        <v>141</v>
      </c>
      <c r="C92" s="161"/>
      <c r="D92" s="161"/>
      <c r="E92" s="121"/>
      <c r="F92" s="121"/>
      <c r="G92" s="121"/>
      <c r="H92" s="121"/>
      <c r="I92" s="121"/>
      <c r="J92" s="121"/>
      <c r="K92" s="121"/>
      <c r="L92" s="162"/>
      <c r="M92" s="161"/>
      <c r="N92" s="145"/>
      <c r="O92" s="22"/>
      <c r="P92" s="22"/>
      <c r="Q92" s="22"/>
      <c r="R92" s="22"/>
    </row>
    <row r="93" spans="1:18" s="21" customFormat="1" x14ac:dyDescent="0.25">
      <c r="A93" s="160"/>
      <c r="B93" s="161"/>
      <c r="C93" s="161"/>
      <c r="D93" s="137"/>
      <c r="E93" s="38" t="s">
        <v>20</v>
      </c>
      <c r="F93" s="38" t="s">
        <v>21</v>
      </c>
      <c r="G93" s="38" t="s">
        <v>22</v>
      </c>
      <c r="H93" s="38" t="s">
        <v>23</v>
      </c>
      <c r="I93" s="38" t="s">
        <v>24</v>
      </c>
      <c r="J93" s="38" t="s">
        <v>32</v>
      </c>
      <c r="K93" s="48" t="s">
        <v>186</v>
      </c>
      <c r="L93" s="71"/>
      <c r="M93" s="135"/>
      <c r="N93" s="76"/>
      <c r="O93" s="22"/>
      <c r="P93" s="22"/>
      <c r="Q93" s="22"/>
      <c r="R93" s="22"/>
    </row>
    <row r="94" spans="1:18" s="21" customFormat="1" x14ac:dyDescent="0.25">
      <c r="A94" s="158" t="s">
        <v>142</v>
      </c>
      <c r="B94" s="166" t="s">
        <v>141</v>
      </c>
      <c r="C94" s="166" t="s">
        <v>127</v>
      </c>
      <c r="D94" s="39" t="s">
        <v>25</v>
      </c>
      <c r="E94" s="174"/>
      <c r="F94" s="174"/>
      <c r="G94" s="174"/>
      <c r="H94" s="174"/>
      <c r="I94" s="174"/>
      <c r="J94" s="177"/>
      <c r="K94" s="177"/>
      <c r="L94" s="72">
        <v>89</v>
      </c>
      <c r="M94" s="72">
        <f>PRODUCT(L94*0.5)</f>
        <v>44.5</v>
      </c>
      <c r="N94" s="175">
        <f>PRODUCT(M94*E94+M94*F94+M94*G94+M94*H94+M94*I94+M94*J94)</f>
        <v>0</v>
      </c>
      <c r="O94" s="22"/>
      <c r="P94" s="22"/>
      <c r="Q94" s="22"/>
      <c r="R94" s="22"/>
    </row>
    <row r="95" spans="1:18" s="21" customFormat="1" x14ac:dyDescent="0.25">
      <c r="A95" s="158" t="s">
        <v>143</v>
      </c>
      <c r="B95" s="166" t="s">
        <v>141</v>
      </c>
      <c r="C95" s="166" t="s">
        <v>139</v>
      </c>
      <c r="D95" s="39" t="s">
        <v>25</v>
      </c>
      <c r="E95" s="46"/>
      <c r="F95" s="46"/>
      <c r="G95" s="46"/>
      <c r="H95" s="46"/>
      <c r="I95" s="46"/>
      <c r="J95" s="47"/>
      <c r="K95" s="47"/>
      <c r="L95" s="178">
        <v>89</v>
      </c>
      <c r="M95" s="72">
        <f>PRODUCT(L95*0.5)</f>
        <v>44.5</v>
      </c>
      <c r="N95" s="62">
        <f>PRODUCT(M95*E95+M95*F95+M95*G95+M95*H95+M95*I95+M95*J95)</f>
        <v>0</v>
      </c>
      <c r="O95" s="22"/>
      <c r="P95" s="22"/>
      <c r="Q95" s="22"/>
      <c r="R95" s="22"/>
    </row>
    <row r="96" spans="1:18" s="21" customFormat="1" ht="5.25" customHeigh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59"/>
      <c r="M96" s="59"/>
      <c r="N96" s="75"/>
      <c r="O96" s="22"/>
      <c r="P96" s="22"/>
      <c r="Q96" s="22"/>
      <c r="R96" s="22"/>
    </row>
    <row r="97" spans="1:18" s="21" customFormat="1" ht="15.75" x14ac:dyDescent="0.25">
      <c r="A97" s="161"/>
      <c r="B97" s="143" t="s">
        <v>144</v>
      </c>
      <c r="C97" s="161"/>
      <c r="D97" s="161"/>
      <c r="E97" s="121"/>
      <c r="F97" s="121"/>
      <c r="G97" s="121"/>
      <c r="H97" s="121"/>
      <c r="I97" s="121"/>
      <c r="J97" s="121"/>
      <c r="K97" s="121"/>
      <c r="L97" s="162"/>
      <c r="M97" s="161"/>
      <c r="N97" s="163"/>
      <c r="O97" s="22"/>
      <c r="P97" s="22"/>
      <c r="Q97" s="22"/>
      <c r="R97" s="22"/>
    </row>
    <row r="98" spans="1:18" s="21" customFormat="1" x14ac:dyDescent="0.25">
      <c r="A98" s="160"/>
      <c r="B98" s="161"/>
      <c r="C98" s="161"/>
      <c r="D98" s="137"/>
      <c r="E98" s="38" t="s">
        <v>20</v>
      </c>
      <c r="F98" s="38" t="s">
        <v>21</v>
      </c>
      <c r="G98" s="38" t="s">
        <v>22</v>
      </c>
      <c r="H98" s="38" t="s">
        <v>23</v>
      </c>
      <c r="I98" s="38" t="s">
        <v>24</v>
      </c>
      <c r="J98" s="38" t="s">
        <v>32</v>
      </c>
      <c r="K98" s="48" t="s">
        <v>186</v>
      </c>
      <c r="L98" s="71"/>
      <c r="M98" s="135"/>
      <c r="N98" s="76"/>
      <c r="O98" s="22"/>
      <c r="P98" s="22"/>
      <c r="Q98" s="22"/>
      <c r="R98" s="22"/>
    </row>
    <row r="99" spans="1:18" s="21" customFormat="1" x14ac:dyDescent="0.25">
      <c r="A99" s="158" t="s">
        <v>145</v>
      </c>
      <c r="B99" s="166" t="s">
        <v>144</v>
      </c>
      <c r="C99" s="166" t="s">
        <v>113</v>
      </c>
      <c r="D99" s="39" t="s">
        <v>25</v>
      </c>
      <c r="E99" s="46"/>
      <c r="F99" s="46"/>
      <c r="G99" s="46"/>
      <c r="H99" s="46"/>
      <c r="I99" s="46"/>
      <c r="J99" s="47"/>
      <c r="K99" s="47"/>
      <c r="L99" s="51">
        <v>79</v>
      </c>
      <c r="M99" s="72">
        <f>PRODUCT(L99*0.5)</f>
        <v>39.5</v>
      </c>
      <c r="N99" s="62">
        <f>PRODUCT(M99*E99+M99*F99+M99*G99+M99*H99+M99*I99+M99*J99)</f>
        <v>0</v>
      </c>
      <c r="O99" s="22"/>
      <c r="P99" s="22"/>
      <c r="Q99" s="22"/>
      <c r="R99" s="22"/>
    </row>
    <row r="100" spans="1:18" s="21" customFormat="1" x14ac:dyDescent="0.25">
      <c r="A100" s="158" t="s">
        <v>146</v>
      </c>
      <c r="B100" s="166" t="s">
        <v>144</v>
      </c>
      <c r="C100" s="166" t="s">
        <v>71</v>
      </c>
      <c r="D100" s="39" t="s">
        <v>25</v>
      </c>
      <c r="E100" s="46"/>
      <c r="F100" s="46"/>
      <c r="G100" s="46"/>
      <c r="H100" s="46"/>
      <c r="I100" s="46"/>
      <c r="J100" s="47"/>
      <c r="K100" s="47"/>
      <c r="L100" s="51">
        <v>79</v>
      </c>
      <c r="M100" s="72">
        <f t="shared" ref="M100" si="20">PRODUCT(L100*0.5)</f>
        <v>39.5</v>
      </c>
      <c r="N100" s="62">
        <f>PRODUCT(M100*E100+M100*F100+M100*G100+M100*H100+M100*I100+M100*J100)</f>
        <v>0</v>
      </c>
      <c r="O100" s="22"/>
      <c r="P100" s="22"/>
      <c r="Q100" s="22"/>
      <c r="R100" s="22"/>
    </row>
    <row r="101" spans="1:18" s="21" customFormat="1" ht="4.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59"/>
      <c r="M101" s="59"/>
      <c r="N101" s="75"/>
      <c r="O101" s="22"/>
      <c r="P101" s="22"/>
      <c r="Q101" s="22"/>
      <c r="R101" s="22"/>
    </row>
    <row r="102" spans="1:18" s="21" customFormat="1" ht="15.75" x14ac:dyDescent="0.25">
      <c r="A102" s="161"/>
      <c r="B102" s="143" t="s">
        <v>159</v>
      </c>
      <c r="C102" s="161"/>
      <c r="D102" s="161"/>
      <c r="E102" s="121"/>
      <c r="F102" s="121"/>
      <c r="G102" s="121"/>
      <c r="H102" s="121"/>
      <c r="I102" s="121"/>
      <c r="J102" s="121"/>
      <c r="K102" s="121"/>
      <c r="L102" s="162"/>
      <c r="M102" s="161"/>
      <c r="N102" s="145"/>
      <c r="O102" s="22"/>
      <c r="P102" s="22"/>
      <c r="Q102" s="22"/>
      <c r="R102" s="22"/>
    </row>
    <row r="103" spans="1:18" s="21" customFormat="1" x14ac:dyDescent="0.25">
      <c r="A103" s="160"/>
      <c r="B103" s="161"/>
      <c r="C103" s="161"/>
      <c r="D103" s="137"/>
      <c r="E103" s="38" t="s">
        <v>20</v>
      </c>
      <c r="F103" s="38" t="s">
        <v>21</v>
      </c>
      <c r="G103" s="38" t="s">
        <v>22</v>
      </c>
      <c r="H103" s="38" t="s">
        <v>23</v>
      </c>
      <c r="I103" s="38" t="s">
        <v>24</v>
      </c>
      <c r="J103" s="38" t="s">
        <v>32</v>
      </c>
      <c r="K103" s="48" t="s">
        <v>186</v>
      </c>
      <c r="L103" s="71"/>
      <c r="M103" s="135"/>
      <c r="N103" s="76"/>
      <c r="O103" s="22"/>
      <c r="P103" s="22"/>
      <c r="Q103" s="22"/>
      <c r="R103" s="22"/>
    </row>
    <row r="104" spans="1:18" s="21" customFormat="1" x14ac:dyDescent="0.25">
      <c r="A104" s="158" t="s">
        <v>147</v>
      </c>
      <c r="B104" s="166" t="s">
        <v>159</v>
      </c>
      <c r="C104" s="166" t="s">
        <v>75</v>
      </c>
      <c r="D104" s="39" t="s">
        <v>25</v>
      </c>
      <c r="E104" s="177"/>
      <c r="F104" s="174"/>
      <c r="G104" s="174"/>
      <c r="H104" s="174"/>
      <c r="I104" s="174"/>
      <c r="J104" s="174"/>
      <c r="K104" s="177"/>
      <c r="L104" s="72">
        <v>229</v>
      </c>
      <c r="M104" s="72">
        <f>PRODUCT(L104*0.5)</f>
        <v>114.5</v>
      </c>
      <c r="N104" s="73">
        <f>PRODUCT(M104*E104+M104*F104+M104*G104+M104*H104+M104*I104+M104*J104)</f>
        <v>0</v>
      </c>
      <c r="O104" s="22"/>
      <c r="P104" s="22"/>
      <c r="Q104" s="22"/>
      <c r="R104" s="22"/>
    </row>
    <row r="105" spans="1:18" s="21" customFormat="1" x14ac:dyDescent="0.25">
      <c r="A105" s="158" t="s">
        <v>148</v>
      </c>
      <c r="B105" s="166" t="s">
        <v>159</v>
      </c>
      <c r="C105" s="166" t="s">
        <v>83</v>
      </c>
      <c r="D105" s="39" t="s">
        <v>25</v>
      </c>
      <c r="E105" s="47"/>
      <c r="F105" s="46"/>
      <c r="G105" s="46"/>
      <c r="H105" s="46"/>
      <c r="I105" s="46"/>
      <c r="J105" s="46"/>
      <c r="K105" s="47"/>
      <c r="L105" s="51">
        <v>229</v>
      </c>
      <c r="M105" s="72">
        <f>PRODUCT(L105*0.5)</f>
        <v>114.5</v>
      </c>
      <c r="N105" s="62">
        <f>PRODUCT(M105*E105+M105*F105+M105*G105+M105*H105+M105*I105+M105*J105)</f>
        <v>0</v>
      </c>
      <c r="O105" s="22"/>
      <c r="P105" s="22"/>
      <c r="Q105" s="22"/>
      <c r="R105" s="22"/>
    </row>
    <row r="106" spans="1:18" s="21" customFormat="1" x14ac:dyDescent="0.25">
      <c r="A106" s="158" t="s">
        <v>149</v>
      </c>
      <c r="B106" s="166" t="s">
        <v>159</v>
      </c>
      <c r="C106" s="166" t="s">
        <v>79</v>
      </c>
      <c r="D106" s="39" t="s">
        <v>25</v>
      </c>
      <c r="E106" s="47"/>
      <c r="F106" s="46"/>
      <c r="G106" s="46"/>
      <c r="H106" s="46"/>
      <c r="I106" s="46"/>
      <c r="J106" s="46"/>
      <c r="K106" s="47"/>
      <c r="L106" s="51">
        <v>229</v>
      </c>
      <c r="M106" s="72">
        <f>PRODUCT(L106*0.5)</f>
        <v>114.5</v>
      </c>
      <c r="N106" s="62">
        <f>PRODUCT(M106*E106+M106*F106+M106*G106+M106*H106+M106*I106+M106*J106)</f>
        <v>0</v>
      </c>
      <c r="O106" s="22"/>
      <c r="P106" s="22"/>
      <c r="Q106" s="22"/>
      <c r="R106" s="22"/>
    </row>
    <row r="107" spans="1:18" s="21" customFormat="1" ht="5.25" customHeigh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59"/>
      <c r="M107" s="59"/>
      <c r="N107" s="75"/>
      <c r="O107" s="22"/>
      <c r="P107" s="22"/>
      <c r="Q107" s="22"/>
      <c r="R107" s="22"/>
    </row>
    <row r="108" spans="1:18" s="21" customFormat="1" ht="15.75" x14ac:dyDescent="0.25">
      <c r="A108" s="200"/>
      <c r="B108" s="143" t="s">
        <v>160</v>
      </c>
      <c r="C108" s="144"/>
      <c r="D108" s="161"/>
      <c r="E108" s="121"/>
      <c r="F108" s="121"/>
      <c r="G108" s="121"/>
      <c r="H108" s="121"/>
      <c r="I108" s="121"/>
      <c r="J108" s="121"/>
      <c r="K108" s="121"/>
      <c r="L108" s="162"/>
      <c r="M108" s="161"/>
      <c r="N108" s="163"/>
      <c r="O108" s="22"/>
      <c r="P108" s="22"/>
      <c r="Q108" s="22"/>
      <c r="R108" s="22"/>
    </row>
    <row r="109" spans="1:18" s="21" customFormat="1" x14ac:dyDescent="0.25">
      <c r="A109" s="168"/>
      <c r="B109" s="144"/>
      <c r="C109" s="144"/>
      <c r="D109" s="137"/>
      <c r="E109" s="38" t="s">
        <v>20</v>
      </c>
      <c r="F109" s="38" t="s">
        <v>21</v>
      </c>
      <c r="G109" s="38" t="s">
        <v>22</v>
      </c>
      <c r="H109" s="38" t="s">
        <v>23</v>
      </c>
      <c r="I109" s="38" t="s">
        <v>24</v>
      </c>
      <c r="J109" s="38" t="s">
        <v>32</v>
      </c>
      <c r="K109" s="48" t="s">
        <v>186</v>
      </c>
      <c r="L109" s="71"/>
      <c r="M109" s="135"/>
      <c r="N109" s="76"/>
      <c r="O109" s="22"/>
      <c r="P109" s="22"/>
      <c r="Q109" s="22"/>
      <c r="R109" s="22"/>
    </row>
    <row r="110" spans="1:18" s="21" customFormat="1" x14ac:dyDescent="0.25">
      <c r="A110" s="167" t="s">
        <v>150</v>
      </c>
      <c r="B110" s="166" t="s">
        <v>160</v>
      </c>
      <c r="C110" s="166" t="s">
        <v>79</v>
      </c>
      <c r="D110" s="39" t="s">
        <v>25</v>
      </c>
      <c r="E110" s="47"/>
      <c r="F110" s="46"/>
      <c r="G110" s="46"/>
      <c r="H110" s="46"/>
      <c r="I110" s="46"/>
      <c r="J110" s="46"/>
      <c r="K110" s="47"/>
      <c r="L110" s="51">
        <v>159</v>
      </c>
      <c r="M110" s="72">
        <f>PRODUCT(L110*0.5)</f>
        <v>79.5</v>
      </c>
      <c r="N110" s="62">
        <f>PRODUCT(M110*E110+M110*F110+M110*G110+M110*H110+M110*I110+M110*J110)</f>
        <v>0</v>
      </c>
      <c r="O110" s="22"/>
      <c r="P110" s="22"/>
      <c r="Q110" s="22"/>
      <c r="R110" s="22"/>
    </row>
    <row r="111" spans="1:18" s="21" customFormat="1" x14ac:dyDescent="0.25">
      <c r="A111" s="167" t="s">
        <v>151</v>
      </c>
      <c r="B111" s="166" t="s">
        <v>160</v>
      </c>
      <c r="C111" s="166" t="s">
        <v>75</v>
      </c>
      <c r="D111" s="39" t="s">
        <v>25</v>
      </c>
      <c r="E111" s="47"/>
      <c r="F111" s="46"/>
      <c r="G111" s="46"/>
      <c r="H111" s="46"/>
      <c r="I111" s="46"/>
      <c r="J111" s="46"/>
      <c r="K111" s="47"/>
      <c r="L111" s="51">
        <v>159</v>
      </c>
      <c r="M111" s="72">
        <f>PRODUCT(L111*0.5)</f>
        <v>79.5</v>
      </c>
      <c r="N111" s="62">
        <f>PRODUCT(M111*E111+M111*F111+M111*G111+M111*H111+M111*I111+M111*J111)</f>
        <v>0</v>
      </c>
      <c r="O111" s="22"/>
      <c r="P111" s="22"/>
      <c r="Q111" s="22"/>
      <c r="R111" s="22"/>
    </row>
    <row r="112" spans="1:18" s="21" customFormat="1" ht="4.5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59"/>
      <c r="M112" s="59"/>
      <c r="N112" s="75"/>
      <c r="O112" s="22"/>
      <c r="P112" s="22"/>
      <c r="Q112" s="22"/>
      <c r="R112" s="22"/>
    </row>
    <row r="113" spans="1:18" s="21" customFormat="1" ht="15.75" x14ac:dyDescent="0.25">
      <c r="A113" s="200"/>
      <c r="B113" s="143" t="s">
        <v>161</v>
      </c>
      <c r="C113" s="144"/>
      <c r="D113" s="161"/>
      <c r="E113" s="121"/>
      <c r="F113" s="121"/>
      <c r="G113" s="121"/>
      <c r="H113" s="121"/>
      <c r="I113" s="121"/>
      <c r="J113" s="121"/>
      <c r="K113" s="121"/>
      <c r="L113" s="162"/>
      <c r="M113" s="161"/>
      <c r="N113" s="145"/>
      <c r="O113" s="22"/>
      <c r="P113" s="22"/>
      <c r="Q113" s="22"/>
      <c r="R113" s="22"/>
    </row>
    <row r="114" spans="1:18" s="21" customFormat="1" x14ac:dyDescent="0.25">
      <c r="A114" s="168"/>
      <c r="B114" s="144"/>
      <c r="C114" s="144"/>
      <c r="D114" s="137"/>
      <c r="E114" s="38" t="s">
        <v>20</v>
      </c>
      <c r="F114" s="38" t="s">
        <v>21</v>
      </c>
      <c r="G114" s="38" t="s">
        <v>22</v>
      </c>
      <c r="H114" s="38" t="s">
        <v>23</v>
      </c>
      <c r="I114" s="38" t="s">
        <v>24</v>
      </c>
      <c r="J114" s="38" t="s">
        <v>32</v>
      </c>
      <c r="K114" s="48" t="s">
        <v>186</v>
      </c>
      <c r="L114" s="165"/>
      <c r="M114" s="161"/>
      <c r="N114" s="163"/>
      <c r="O114" s="22"/>
      <c r="P114" s="22"/>
      <c r="Q114" s="22"/>
      <c r="R114" s="22"/>
    </row>
    <row r="115" spans="1:18" s="21" customFormat="1" x14ac:dyDescent="0.25">
      <c r="A115" s="167" t="s">
        <v>162</v>
      </c>
      <c r="B115" s="166" t="s">
        <v>161</v>
      </c>
      <c r="C115" s="166" t="s">
        <v>165</v>
      </c>
      <c r="D115" s="39" t="s">
        <v>25</v>
      </c>
      <c r="E115" s="47"/>
      <c r="F115" s="46"/>
      <c r="G115" s="46"/>
      <c r="H115" s="46"/>
      <c r="I115" s="46"/>
      <c r="J115" s="46"/>
      <c r="K115" s="47"/>
      <c r="L115" s="169">
        <v>119</v>
      </c>
      <c r="M115" s="129">
        <f>PRODUCT(L115*0.5)</f>
        <v>59.5</v>
      </c>
      <c r="N115" s="159">
        <f>PRODUCT(M115*E115+M115*F115+M115*G115+M115*H115+M115*I115+M115*J115)</f>
        <v>0</v>
      </c>
      <c r="O115" s="22"/>
      <c r="P115" s="22"/>
      <c r="Q115" s="22"/>
      <c r="R115" s="22"/>
    </row>
    <row r="116" spans="1:18" s="21" customFormat="1" x14ac:dyDescent="0.25">
      <c r="A116" s="167" t="s">
        <v>163</v>
      </c>
      <c r="B116" s="166" t="s">
        <v>161</v>
      </c>
      <c r="C116" s="166" t="s">
        <v>166</v>
      </c>
      <c r="D116" s="39" t="s">
        <v>25</v>
      </c>
      <c r="E116" s="47"/>
      <c r="F116" s="46"/>
      <c r="G116" s="46"/>
      <c r="H116" s="46"/>
      <c r="I116" s="46"/>
      <c r="J116" s="46"/>
      <c r="K116" s="47"/>
      <c r="L116" s="169">
        <v>119</v>
      </c>
      <c r="M116" s="129">
        <f>PRODUCT(L116*0.5)</f>
        <v>59.5</v>
      </c>
      <c r="N116" s="159">
        <f>PRODUCT(M116*E116+M116*F116+M116*G116+M116*H116+M116*I116+M116*J116)</f>
        <v>0</v>
      </c>
      <c r="O116" s="22"/>
      <c r="P116" s="22"/>
      <c r="Q116" s="22"/>
      <c r="R116" s="22"/>
    </row>
    <row r="117" spans="1:18" s="21" customFormat="1" x14ac:dyDescent="0.25">
      <c r="A117" s="167" t="s">
        <v>164</v>
      </c>
      <c r="B117" s="166" t="s">
        <v>161</v>
      </c>
      <c r="C117" s="166" t="s">
        <v>83</v>
      </c>
      <c r="D117" s="39" t="s">
        <v>25</v>
      </c>
      <c r="E117" s="47"/>
      <c r="F117" s="46"/>
      <c r="G117" s="46"/>
      <c r="H117" s="46"/>
      <c r="I117" s="46"/>
      <c r="J117" s="46"/>
      <c r="K117" s="47"/>
      <c r="L117" s="169">
        <v>119</v>
      </c>
      <c r="M117" s="129">
        <f>PRODUCT(L117*0.5)</f>
        <v>59.5</v>
      </c>
      <c r="N117" s="159">
        <f>PRODUCT(M117*E117+M117*F117+M117*G117+M117*H117+M117*I117+M117*J117)</f>
        <v>0</v>
      </c>
      <c r="O117" s="22"/>
      <c r="P117" s="22"/>
      <c r="Q117" s="22"/>
      <c r="R117" s="22"/>
    </row>
    <row r="118" spans="1:18" s="21" customFormat="1" ht="3.75" customHeight="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59"/>
      <c r="M118" s="59"/>
      <c r="N118" s="75"/>
      <c r="O118" s="22"/>
      <c r="P118" s="22"/>
      <c r="Q118" s="22"/>
      <c r="R118" s="22"/>
    </row>
    <row r="119" spans="1:18" s="21" customFormat="1" ht="15.75" x14ac:dyDescent="0.25">
      <c r="A119" s="200"/>
      <c r="B119" s="143" t="s">
        <v>167</v>
      </c>
      <c r="C119" s="144"/>
      <c r="D119" s="161"/>
      <c r="E119" s="121"/>
      <c r="F119" s="121"/>
      <c r="G119" s="121"/>
      <c r="H119" s="121"/>
      <c r="I119" s="121"/>
      <c r="J119" s="121"/>
      <c r="K119" s="121"/>
      <c r="L119" s="162"/>
      <c r="M119" s="161"/>
      <c r="N119" s="145"/>
      <c r="O119" s="22"/>
      <c r="P119" s="22"/>
      <c r="Q119" s="22"/>
      <c r="R119" s="22"/>
    </row>
    <row r="120" spans="1:18" s="21" customFormat="1" x14ac:dyDescent="0.25">
      <c r="A120" s="168"/>
      <c r="B120" s="144"/>
      <c r="C120" s="144"/>
      <c r="D120" s="137"/>
      <c r="E120" s="38" t="s">
        <v>20</v>
      </c>
      <c r="F120" s="38" t="s">
        <v>21</v>
      </c>
      <c r="G120" s="38" t="s">
        <v>22</v>
      </c>
      <c r="H120" s="38" t="s">
        <v>23</v>
      </c>
      <c r="I120" s="38" t="s">
        <v>24</v>
      </c>
      <c r="J120" s="38" t="s">
        <v>32</v>
      </c>
      <c r="K120" s="48" t="s">
        <v>186</v>
      </c>
      <c r="L120" s="165"/>
      <c r="M120" s="161"/>
      <c r="N120" s="163"/>
      <c r="O120" s="22"/>
      <c r="P120" s="22"/>
      <c r="Q120" s="22"/>
      <c r="R120" s="22"/>
    </row>
    <row r="121" spans="1:18" s="21" customFormat="1" x14ac:dyDescent="0.25">
      <c r="A121" s="167" t="s">
        <v>168</v>
      </c>
      <c r="B121" s="166" t="s">
        <v>167</v>
      </c>
      <c r="C121" s="166" t="s">
        <v>75</v>
      </c>
      <c r="D121" s="39" t="s">
        <v>25</v>
      </c>
      <c r="E121" s="47"/>
      <c r="F121" s="46"/>
      <c r="G121" s="46"/>
      <c r="H121" s="46"/>
      <c r="I121" s="46"/>
      <c r="J121" s="46"/>
      <c r="K121" s="47"/>
      <c r="L121" s="169">
        <v>149</v>
      </c>
      <c r="M121" s="129">
        <f>PRODUCT(L121*0.5)</f>
        <v>74.5</v>
      </c>
      <c r="N121" s="159">
        <f>PRODUCT(M121*E121+M121*F121+M121*G121+M121*H121+M121*I121+M121*J121)</f>
        <v>0</v>
      </c>
      <c r="O121" s="22"/>
      <c r="P121" s="22"/>
      <c r="Q121" s="22"/>
      <c r="R121" s="22"/>
    </row>
    <row r="122" spans="1:18" s="21" customFormat="1" x14ac:dyDescent="0.25">
      <c r="A122" s="167" t="s">
        <v>169</v>
      </c>
      <c r="B122" s="166" t="s">
        <v>167</v>
      </c>
      <c r="C122" s="166" t="s">
        <v>166</v>
      </c>
      <c r="D122" s="39" t="s">
        <v>25</v>
      </c>
      <c r="E122" s="47"/>
      <c r="F122" s="46"/>
      <c r="G122" s="46"/>
      <c r="H122" s="46"/>
      <c r="I122" s="46"/>
      <c r="J122" s="46"/>
      <c r="K122" s="47"/>
      <c r="L122" s="169">
        <v>149</v>
      </c>
      <c r="M122" s="129">
        <f>PRODUCT(L122*0.5)</f>
        <v>74.5</v>
      </c>
      <c r="N122" s="159">
        <f>PRODUCT(M122*E122+M122*F122+M122*G122+M122*H122+M122*I122+M122*J122)</f>
        <v>0</v>
      </c>
      <c r="O122" s="22"/>
      <c r="P122" s="22"/>
      <c r="Q122" s="22"/>
      <c r="R122" s="22"/>
    </row>
    <row r="123" spans="1:18" s="21" customFormat="1" ht="4.5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59"/>
      <c r="M123" s="59"/>
      <c r="N123" s="75"/>
      <c r="O123" s="22"/>
      <c r="P123" s="22"/>
      <c r="Q123" s="22"/>
      <c r="R123" s="22"/>
    </row>
    <row r="124" spans="1:18" s="21" customFormat="1" ht="15.75" x14ac:dyDescent="0.25">
      <c r="A124" s="200"/>
      <c r="B124" s="143" t="s">
        <v>170</v>
      </c>
      <c r="C124" s="144"/>
      <c r="D124" s="122"/>
      <c r="E124" s="123"/>
      <c r="F124" s="123"/>
      <c r="G124" s="123"/>
      <c r="H124" s="123"/>
      <c r="I124" s="123"/>
      <c r="J124" s="123"/>
      <c r="K124" s="123"/>
      <c r="L124" s="170"/>
      <c r="M124" s="146"/>
      <c r="N124" s="145"/>
      <c r="O124" s="22"/>
      <c r="P124" s="22"/>
      <c r="Q124" s="22"/>
      <c r="R124" s="22"/>
    </row>
    <row r="125" spans="1:18" s="21" customFormat="1" x14ac:dyDescent="0.25">
      <c r="A125" s="168"/>
      <c r="B125" s="66"/>
      <c r="C125" s="144"/>
      <c r="D125" s="137"/>
      <c r="E125" s="38" t="s">
        <v>20</v>
      </c>
      <c r="F125" s="38" t="s">
        <v>21</v>
      </c>
      <c r="G125" s="38" t="s">
        <v>22</v>
      </c>
      <c r="H125" s="38" t="s">
        <v>23</v>
      </c>
      <c r="I125" s="38" t="s">
        <v>24</v>
      </c>
      <c r="J125" s="38" t="s">
        <v>32</v>
      </c>
      <c r="K125" s="38" t="s">
        <v>186</v>
      </c>
      <c r="N125" s="140"/>
      <c r="O125" s="22"/>
      <c r="P125" s="22"/>
      <c r="Q125" s="22"/>
      <c r="R125" s="22"/>
    </row>
    <row r="126" spans="1:18" s="21" customFormat="1" x14ac:dyDescent="0.25">
      <c r="A126" s="167" t="s">
        <v>171</v>
      </c>
      <c r="B126" s="166" t="s">
        <v>170</v>
      </c>
      <c r="C126" s="166" t="s">
        <v>174</v>
      </c>
      <c r="D126" s="39" t="s">
        <v>25</v>
      </c>
      <c r="E126" s="47"/>
      <c r="F126" s="46"/>
      <c r="G126" s="46"/>
      <c r="H126" s="46"/>
      <c r="I126" s="46"/>
      <c r="J126" s="46"/>
      <c r="K126" s="47"/>
      <c r="L126" s="169">
        <v>69</v>
      </c>
      <c r="M126" s="129">
        <f>PRODUCT(L126*0.5)</f>
        <v>34.5</v>
      </c>
      <c r="N126" s="159">
        <f>PRODUCT(M126*E126+M126*F126+M126*G126+M126*H126+M126*I126+M126*J126)</f>
        <v>0</v>
      </c>
      <c r="O126" s="22"/>
      <c r="P126" s="22"/>
      <c r="Q126" s="22"/>
      <c r="R126" s="22"/>
    </row>
    <row r="127" spans="1:18" s="21" customFormat="1" x14ac:dyDescent="0.25">
      <c r="A127" s="167" t="s">
        <v>172</v>
      </c>
      <c r="B127" s="166" t="s">
        <v>170</v>
      </c>
      <c r="C127" s="166" t="s">
        <v>89</v>
      </c>
      <c r="D127" s="39" t="s">
        <v>25</v>
      </c>
      <c r="E127" s="47"/>
      <c r="F127" s="46"/>
      <c r="G127" s="46"/>
      <c r="H127" s="46"/>
      <c r="I127" s="46"/>
      <c r="J127" s="46"/>
      <c r="K127" s="47"/>
      <c r="L127" s="169">
        <v>69</v>
      </c>
      <c r="M127" s="129">
        <f t="shared" ref="M127:M128" si="21">PRODUCT(L127*0.5)</f>
        <v>34.5</v>
      </c>
      <c r="N127" s="159">
        <f>PRODUCT(M127*E127+M127*F127+M127*G127+M127*H127+M127*I127+M127*J127)</f>
        <v>0</v>
      </c>
      <c r="O127" s="22"/>
      <c r="P127" s="22"/>
      <c r="Q127" s="22"/>
      <c r="R127" s="22"/>
    </row>
    <row r="128" spans="1:18" s="21" customFormat="1" x14ac:dyDescent="0.25">
      <c r="A128" s="167" t="s">
        <v>173</v>
      </c>
      <c r="B128" s="166" t="s">
        <v>170</v>
      </c>
      <c r="C128" s="166" t="s">
        <v>87</v>
      </c>
      <c r="D128" s="39" t="s">
        <v>25</v>
      </c>
      <c r="E128" s="47"/>
      <c r="F128" s="46"/>
      <c r="G128" s="46"/>
      <c r="H128" s="46"/>
      <c r="I128" s="46"/>
      <c r="J128" s="46"/>
      <c r="K128" s="47"/>
      <c r="L128" s="169">
        <v>69</v>
      </c>
      <c r="M128" s="129">
        <f t="shared" si="21"/>
        <v>34.5</v>
      </c>
      <c r="N128" s="159">
        <f>PRODUCT(M128*E128+M128*F128+M128*G128+M128*H128+M128*I128+M128*J128)</f>
        <v>0</v>
      </c>
      <c r="O128" s="22"/>
      <c r="P128" s="22"/>
      <c r="Q128" s="22"/>
      <c r="R128" s="22"/>
    </row>
    <row r="129" spans="1:18" s="21" customFormat="1" ht="5.25" customHeigh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59"/>
      <c r="M129" s="59"/>
      <c r="N129" s="75"/>
      <c r="O129" s="22"/>
      <c r="P129" s="22"/>
      <c r="Q129" s="22"/>
      <c r="R129" s="22"/>
    </row>
    <row r="130" spans="1:18" s="21" customFormat="1" ht="15.75" x14ac:dyDescent="0.25">
      <c r="A130" s="200"/>
      <c r="B130" s="143" t="s">
        <v>175</v>
      </c>
      <c r="C130" s="144"/>
      <c r="D130" s="122"/>
      <c r="E130" s="123"/>
      <c r="F130" s="123"/>
      <c r="G130" s="123"/>
      <c r="H130" s="123"/>
      <c r="I130" s="123"/>
      <c r="J130" s="123"/>
      <c r="K130" s="123"/>
      <c r="L130" s="170"/>
      <c r="M130" s="146"/>
      <c r="N130" s="145"/>
      <c r="O130" s="22"/>
      <c r="P130" s="22"/>
      <c r="Q130" s="22"/>
      <c r="R130" s="22"/>
    </row>
    <row r="131" spans="1:18" s="21" customFormat="1" x14ac:dyDescent="0.25">
      <c r="A131" s="168"/>
      <c r="B131" s="66"/>
      <c r="C131" s="144"/>
      <c r="D131" s="176"/>
      <c r="E131" s="38" t="s">
        <v>20</v>
      </c>
      <c r="F131" s="38" t="s">
        <v>21</v>
      </c>
      <c r="G131" s="38" t="s">
        <v>22</v>
      </c>
      <c r="H131" s="38" t="s">
        <v>23</v>
      </c>
      <c r="I131" s="38" t="s">
        <v>24</v>
      </c>
      <c r="J131" s="38" t="s">
        <v>32</v>
      </c>
      <c r="K131" s="38" t="s">
        <v>186</v>
      </c>
      <c r="N131" s="140"/>
      <c r="O131" s="22"/>
      <c r="P131" s="22"/>
      <c r="Q131" s="22"/>
      <c r="R131" s="22"/>
    </row>
    <row r="132" spans="1:18" s="21" customFormat="1" x14ac:dyDescent="0.25">
      <c r="A132" s="167" t="s">
        <v>177</v>
      </c>
      <c r="B132" s="166" t="s">
        <v>175</v>
      </c>
      <c r="C132" s="166" t="s">
        <v>174</v>
      </c>
      <c r="D132" s="39" t="s">
        <v>25</v>
      </c>
      <c r="E132" s="47"/>
      <c r="F132" s="46"/>
      <c r="G132" s="46"/>
      <c r="H132" s="46"/>
      <c r="I132" s="46"/>
      <c r="J132" s="46"/>
      <c r="K132" s="47"/>
      <c r="L132" s="169">
        <v>89</v>
      </c>
      <c r="M132" s="129">
        <f>PRODUCT(L132*0.5)</f>
        <v>44.5</v>
      </c>
      <c r="N132" s="159">
        <f>PRODUCT(M132*E132+M132*F132+M132*G132+M132*H132+M132*I132+M132*J132)</f>
        <v>0</v>
      </c>
      <c r="O132" s="22"/>
      <c r="P132" s="22"/>
      <c r="Q132" s="22"/>
      <c r="R132" s="22"/>
    </row>
    <row r="133" spans="1:18" s="21" customFormat="1" x14ac:dyDescent="0.25">
      <c r="A133" s="167" t="s">
        <v>178</v>
      </c>
      <c r="B133" s="166" t="s">
        <v>175</v>
      </c>
      <c r="C133" s="166" t="s">
        <v>89</v>
      </c>
      <c r="D133" s="39" t="s">
        <v>25</v>
      </c>
      <c r="E133" s="47"/>
      <c r="F133" s="46"/>
      <c r="G133" s="46"/>
      <c r="H133" s="46"/>
      <c r="I133" s="46"/>
      <c r="J133" s="46"/>
      <c r="K133" s="47"/>
      <c r="L133" s="169">
        <v>89</v>
      </c>
      <c r="M133" s="129">
        <f t="shared" ref="M133" si="22">PRODUCT(L133*0.5)</f>
        <v>44.5</v>
      </c>
      <c r="N133" s="159">
        <f>PRODUCT(M133*E133+M133*F133+M133*G133+M133*H133+M133*I133+M133*J133)</f>
        <v>0</v>
      </c>
      <c r="O133" s="22"/>
      <c r="P133" s="22"/>
      <c r="Q133" s="22"/>
      <c r="R133" s="22"/>
    </row>
    <row r="134" spans="1:18" s="21" customFormat="1" ht="5.25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59"/>
      <c r="M134" s="59"/>
      <c r="N134" s="75"/>
      <c r="O134" s="22"/>
      <c r="P134" s="22"/>
      <c r="Q134" s="22"/>
      <c r="R134" s="22"/>
    </row>
    <row r="135" spans="1:18" s="21" customFormat="1" ht="15.75" x14ac:dyDescent="0.25">
      <c r="A135" s="201"/>
      <c r="B135" s="181" t="s">
        <v>176</v>
      </c>
      <c r="C135" s="182"/>
      <c r="D135" s="183"/>
      <c r="E135" s="184"/>
      <c r="F135" s="184"/>
      <c r="G135" s="184"/>
      <c r="H135" s="184"/>
      <c r="I135" s="184"/>
      <c r="J135" s="184"/>
      <c r="K135" s="184"/>
      <c r="L135" s="185"/>
      <c r="M135" s="186"/>
      <c r="N135" s="202"/>
      <c r="O135" s="22"/>
      <c r="P135" s="22"/>
      <c r="Q135" s="22"/>
      <c r="R135" s="22"/>
    </row>
    <row r="136" spans="1:18" s="21" customFormat="1" x14ac:dyDescent="0.25">
      <c r="A136" s="168"/>
      <c r="B136" s="66"/>
      <c r="C136" s="144"/>
      <c r="D136" s="176"/>
      <c r="E136" s="38" t="s">
        <v>20</v>
      </c>
      <c r="F136" s="38" t="s">
        <v>21</v>
      </c>
      <c r="G136" s="38" t="s">
        <v>22</v>
      </c>
      <c r="H136" s="38" t="s">
        <v>23</v>
      </c>
      <c r="I136" s="38" t="s">
        <v>24</v>
      </c>
      <c r="J136" s="38" t="s">
        <v>32</v>
      </c>
      <c r="K136" s="38" t="s">
        <v>186</v>
      </c>
      <c r="N136" s="140"/>
      <c r="O136" s="22"/>
      <c r="P136" s="22"/>
      <c r="Q136" s="22"/>
      <c r="R136" s="22"/>
    </row>
    <row r="137" spans="1:18" s="21" customFormat="1" x14ac:dyDescent="0.25">
      <c r="A137" s="15" t="s">
        <v>179</v>
      </c>
      <c r="B137" s="166" t="s">
        <v>176</v>
      </c>
      <c r="C137" s="166" t="s">
        <v>89</v>
      </c>
      <c r="D137" s="39" t="s">
        <v>25</v>
      </c>
      <c r="E137" s="47"/>
      <c r="F137" s="46"/>
      <c r="G137" s="46"/>
      <c r="H137" s="46"/>
      <c r="I137" s="46"/>
      <c r="J137" s="46"/>
      <c r="K137" s="47"/>
      <c r="L137" s="169">
        <v>129</v>
      </c>
      <c r="M137" s="129">
        <f>PRODUCT(L137*0.5)</f>
        <v>64.5</v>
      </c>
      <c r="N137" s="159">
        <f>PRODUCT(M137*E137+M137*F137+M137*G137+M137*H137+M137*I137+M137*J137)</f>
        <v>0</v>
      </c>
      <c r="O137" s="22"/>
      <c r="P137" s="22"/>
      <c r="Q137" s="22"/>
      <c r="R137" s="22"/>
    </row>
    <row r="138" spans="1:18" s="21" customFormat="1" x14ac:dyDescent="0.25">
      <c r="A138" s="167" t="s">
        <v>180</v>
      </c>
      <c r="B138" s="166" t="s">
        <v>176</v>
      </c>
      <c r="C138" s="166" t="s">
        <v>87</v>
      </c>
      <c r="D138" s="39" t="s">
        <v>25</v>
      </c>
      <c r="E138" s="47"/>
      <c r="F138" s="46"/>
      <c r="G138" s="46"/>
      <c r="H138" s="46"/>
      <c r="I138" s="46"/>
      <c r="J138" s="46"/>
      <c r="K138" s="47"/>
      <c r="L138" s="169">
        <v>129</v>
      </c>
      <c r="M138" s="129">
        <f>PRODUCT(L138*0.5)</f>
        <v>64.5</v>
      </c>
      <c r="N138" s="159">
        <f>PRODUCT(M138*E138+M138*F138+M138*G138+M138*H138+M138*I138+M138*J138)</f>
        <v>0</v>
      </c>
      <c r="O138" s="22"/>
      <c r="P138" s="22"/>
      <c r="Q138" s="22"/>
      <c r="R138" s="22"/>
    </row>
    <row r="139" spans="1:18" s="21" customFormat="1" ht="3.75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59"/>
      <c r="M139" s="59"/>
      <c r="N139" s="75"/>
      <c r="O139" s="22"/>
      <c r="P139" s="22"/>
      <c r="Q139" s="22"/>
      <c r="R139" s="22"/>
    </row>
    <row r="140" spans="1:18" s="21" customFormat="1" ht="15.75" x14ac:dyDescent="0.25">
      <c r="A140" s="201"/>
      <c r="B140" s="181" t="s">
        <v>181</v>
      </c>
      <c r="C140" s="182"/>
      <c r="D140" s="183"/>
      <c r="E140" s="184"/>
      <c r="F140" s="184"/>
      <c r="G140" s="184"/>
      <c r="H140" s="184"/>
      <c r="I140" s="184"/>
      <c r="J140" s="184"/>
      <c r="K140" s="184"/>
      <c r="L140" s="185"/>
      <c r="M140" s="186"/>
      <c r="N140" s="202"/>
      <c r="O140" s="22"/>
      <c r="P140" s="22"/>
      <c r="Q140" s="22"/>
      <c r="R140" s="22"/>
    </row>
    <row r="141" spans="1:18" s="21" customFormat="1" x14ac:dyDescent="0.25">
      <c r="A141" s="168"/>
      <c r="B141" s="66"/>
      <c r="C141" s="144"/>
      <c r="D141" s="176"/>
      <c r="E141" s="38" t="s">
        <v>20</v>
      </c>
      <c r="F141" s="38" t="s">
        <v>21</v>
      </c>
      <c r="G141" s="38" t="s">
        <v>22</v>
      </c>
      <c r="H141" s="38" t="s">
        <v>23</v>
      </c>
      <c r="I141" s="38" t="s">
        <v>24</v>
      </c>
      <c r="J141" s="38" t="s">
        <v>32</v>
      </c>
      <c r="K141" s="38" t="s">
        <v>186</v>
      </c>
      <c r="N141" s="140"/>
      <c r="O141" s="22"/>
      <c r="P141" s="22"/>
      <c r="Q141" s="22"/>
      <c r="R141" s="22"/>
    </row>
    <row r="142" spans="1:18" s="21" customFormat="1" x14ac:dyDescent="0.25">
      <c r="A142" s="179" t="s">
        <v>182</v>
      </c>
      <c r="B142" s="166" t="s">
        <v>181</v>
      </c>
      <c r="C142" s="166" t="s">
        <v>89</v>
      </c>
      <c r="D142" s="39" t="s">
        <v>25</v>
      </c>
      <c r="E142" s="47"/>
      <c r="F142" s="46"/>
      <c r="G142" s="46"/>
      <c r="H142" s="46"/>
      <c r="I142" s="46"/>
      <c r="J142" s="46"/>
      <c r="K142" s="47"/>
      <c r="L142" s="169">
        <v>109</v>
      </c>
      <c r="M142" s="129">
        <f>PRODUCT(L142*0.5)</f>
        <v>54.5</v>
      </c>
      <c r="N142" s="159">
        <f>PRODUCT(M142*E142+M142*F142+M142*G142+M142*H142+M142*I142+M142*J142)</f>
        <v>0</v>
      </c>
      <c r="O142" s="22"/>
      <c r="P142" s="22"/>
      <c r="Q142" s="22"/>
      <c r="R142" s="22"/>
    </row>
    <row r="143" spans="1:18" s="21" customFormat="1" x14ac:dyDescent="0.25">
      <c r="A143" s="167" t="s">
        <v>183</v>
      </c>
      <c r="B143" s="166" t="s">
        <v>181</v>
      </c>
      <c r="C143" s="166" t="s">
        <v>47</v>
      </c>
      <c r="D143" s="39" t="s">
        <v>25</v>
      </c>
      <c r="E143" s="47"/>
      <c r="F143" s="46"/>
      <c r="G143" s="46"/>
      <c r="H143" s="46"/>
      <c r="I143" s="46"/>
      <c r="J143" s="46"/>
      <c r="K143" s="47"/>
      <c r="L143" s="169">
        <v>109</v>
      </c>
      <c r="M143" s="129">
        <f>PRODUCT(L143*0.5)</f>
        <v>54.5</v>
      </c>
      <c r="N143" s="159">
        <f>PRODUCT(M143*E143+M143*F143+M143*G143+M143*H143+M143*I143+M143*J143)</f>
        <v>0</v>
      </c>
      <c r="O143" s="22"/>
      <c r="P143" s="22"/>
      <c r="Q143" s="22"/>
      <c r="R143" s="22"/>
    </row>
    <row r="144" spans="1:18" s="21" customFormat="1" x14ac:dyDescent="0.25">
      <c r="A144" s="167" t="s">
        <v>184</v>
      </c>
      <c r="B144" s="166" t="s">
        <v>181</v>
      </c>
      <c r="C144" s="166" t="s">
        <v>87</v>
      </c>
      <c r="D144" s="39" t="s">
        <v>25</v>
      </c>
      <c r="E144" s="47"/>
      <c r="F144" s="46"/>
      <c r="G144" s="46"/>
      <c r="H144" s="46"/>
      <c r="I144" s="46"/>
      <c r="J144" s="46"/>
      <c r="K144" s="47"/>
      <c r="L144" s="169">
        <v>109</v>
      </c>
      <c r="M144" s="129">
        <f t="shared" ref="M144" si="23">PRODUCT(L144*0.5)</f>
        <v>54.5</v>
      </c>
      <c r="N144" s="159">
        <f>PRODUCT(M144*E144+M144*F144+M144*G144+M144*H144+M144*I144+M144*J144)</f>
        <v>0</v>
      </c>
      <c r="O144" s="22"/>
      <c r="P144" s="22"/>
      <c r="Q144" s="22"/>
      <c r="R144" s="22"/>
    </row>
    <row r="145" spans="1:18" s="21" customFormat="1" ht="3.75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59"/>
      <c r="M145" s="59"/>
      <c r="N145" s="75"/>
      <c r="O145" s="22"/>
      <c r="P145" s="22"/>
      <c r="Q145" s="22"/>
      <c r="R145" s="22"/>
    </row>
    <row r="146" spans="1:18" s="21" customFormat="1" ht="15.75" x14ac:dyDescent="0.25">
      <c r="A146" s="201"/>
      <c r="B146" s="181" t="s">
        <v>185</v>
      </c>
      <c r="C146" s="182"/>
      <c r="D146" s="183"/>
      <c r="E146" s="184"/>
      <c r="F146" s="184"/>
      <c r="G146" s="184"/>
      <c r="H146" s="184"/>
      <c r="I146" s="184"/>
      <c r="J146" s="184"/>
      <c r="K146" s="184"/>
      <c r="L146" s="185"/>
      <c r="M146" s="186"/>
      <c r="N146" s="202"/>
      <c r="O146" s="22"/>
      <c r="P146" s="22"/>
      <c r="Q146" s="22"/>
      <c r="R146" s="22"/>
    </row>
    <row r="147" spans="1:18" s="21" customFormat="1" x14ac:dyDescent="0.25">
      <c r="A147" s="168"/>
      <c r="B147" s="66"/>
      <c r="C147" s="144"/>
      <c r="D147" s="176"/>
      <c r="E147" s="38" t="s">
        <v>20</v>
      </c>
      <c r="F147" s="38" t="s">
        <v>21</v>
      </c>
      <c r="G147" s="38" t="s">
        <v>22</v>
      </c>
      <c r="H147" s="38" t="s">
        <v>23</v>
      </c>
      <c r="I147" s="38" t="s">
        <v>24</v>
      </c>
      <c r="J147" s="38" t="s">
        <v>32</v>
      </c>
      <c r="K147" s="38" t="s">
        <v>186</v>
      </c>
      <c r="N147" s="140"/>
      <c r="O147" s="22"/>
      <c r="P147" s="22"/>
      <c r="Q147" s="22"/>
      <c r="R147" s="22"/>
    </row>
    <row r="148" spans="1:18" s="21" customFormat="1" x14ac:dyDescent="0.25">
      <c r="A148" s="15" t="s">
        <v>187</v>
      </c>
      <c r="B148" s="166" t="s">
        <v>185</v>
      </c>
      <c r="C148" s="166" t="s">
        <v>190</v>
      </c>
      <c r="D148" s="39" t="s">
        <v>25</v>
      </c>
      <c r="E148" s="47"/>
      <c r="F148" s="46"/>
      <c r="G148" s="46"/>
      <c r="H148" s="46"/>
      <c r="I148" s="46"/>
      <c r="J148" s="46"/>
      <c r="K148" s="46"/>
      <c r="L148" s="169">
        <v>89</v>
      </c>
      <c r="M148" s="129">
        <f t="shared" ref="M148:M150" si="24">PRODUCT(L148*0.5)</f>
        <v>44.5</v>
      </c>
      <c r="N148" s="159">
        <f t="shared" ref="N148:N150" si="25">PRODUCT(M148*E148+M148*F148+M148*G148+M148*H148+M148*I148+M148*J148+M148*K148)</f>
        <v>0</v>
      </c>
      <c r="O148" s="22"/>
      <c r="P148" s="22"/>
      <c r="Q148" s="22"/>
      <c r="R148" s="22"/>
    </row>
    <row r="149" spans="1:18" s="21" customFormat="1" x14ac:dyDescent="0.25">
      <c r="A149" s="167" t="s">
        <v>188</v>
      </c>
      <c r="B149" s="166" t="s">
        <v>185</v>
      </c>
      <c r="C149" s="166" t="s">
        <v>191</v>
      </c>
      <c r="D149" s="39" t="s">
        <v>25</v>
      </c>
      <c r="E149" s="47"/>
      <c r="F149" s="46"/>
      <c r="G149" s="46"/>
      <c r="H149" s="46"/>
      <c r="I149" s="46"/>
      <c r="J149" s="46"/>
      <c r="K149" s="46"/>
      <c r="L149" s="169">
        <v>89</v>
      </c>
      <c r="M149" s="129">
        <f t="shared" si="24"/>
        <v>44.5</v>
      </c>
      <c r="N149" s="159">
        <f t="shared" si="25"/>
        <v>0</v>
      </c>
      <c r="O149" s="22"/>
      <c r="P149" s="22"/>
      <c r="Q149" s="22"/>
      <c r="R149" s="22"/>
    </row>
    <row r="150" spans="1:18" s="21" customFormat="1" x14ac:dyDescent="0.25">
      <c r="A150" s="167" t="s">
        <v>189</v>
      </c>
      <c r="B150" s="166" t="s">
        <v>185</v>
      </c>
      <c r="C150" s="166" t="s">
        <v>192</v>
      </c>
      <c r="D150" s="39" t="s">
        <v>25</v>
      </c>
      <c r="E150" s="47"/>
      <c r="F150" s="46"/>
      <c r="G150" s="46"/>
      <c r="H150" s="46"/>
      <c r="I150" s="46"/>
      <c r="J150" s="46"/>
      <c r="K150" s="46"/>
      <c r="L150" s="169">
        <v>89</v>
      </c>
      <c r="M150" s="129">
        <f t="shared" si="24"/>
        <v>44.5</v>
      </c>
      <c r="N150" s="159">
        <f t="shared" si="25"/>
        <v>0</v>
      </c>
      <c r="O150" s="22"/>
      <c r="P150" s="22"/>
      <c r="Q150" s="22"/>
      <c r="R150" s="22"/>
    </row>
    <row r="151" spans="1:18" s="21" customFormat="1" ht="3.75" customHeigh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59"/>
      <c r="M151" s="59"/>
      <c r="N151" s="75"/>
      <c r="O151" s="22"/>
      <c r="P151" s="22"/>
      <c r="Q151" s="22"/>
      <c r="R151" s="22"/>
    </row>
    <row r="152" spans="1:18" s="21" customFormat="1" ht="15.75" x14ac:dyDescent="0.25">
      <c r="A152" s="201"/>
      <c r="B152" s="181" t="s">
        <v>193</v>
      </c>
      <c r="C152" s="182"/>
      <c r="D152" s="183"/>
      <c r="E152" s="184"/>
      <c r="F152" s="184"/>
      <c r="G152" s="184"/>
      <c r="H152" s="184"/>
      <c r="I152" s="184"/>
      <c r="J152" s="184"/>
      <c r="K152" s="184"/>
      <c r="L152" s="190"/>
      <c r="M152" s="190"/>
      <c r="N152" s="190"/>
      <c r="O152" s="22"/>
      <c r="P152" s="22"/>
      <c r="Q152" s="22"/>
      <c r="R152" s="22"/>
    </row>
    <row r="153" spans="1:18" s="21" customFormat="1" x14ac:dyDescent="0.25">
      <c r="A153" s="168"/>
      <c r="B153" s="66"/>
      <c r="C153" s="182"/>
      <c r="D153" s="192"/>
      <c r="E153" s="38" t="s">
        <v>20</v>
      </c>
      <c r="F153" s="38" t="s">
        <v>21</v>
      </c>
      <c r="G153" s="38" t="s">
        <v>22</v>
      </c>
      <c r="H153" s="38" t="s">
        <v>23</v>
      </c>
      <c r="I153" s="38" t="s">
        <v>24</v>
      </c>
      <c r="J153" s="38" t="s">
        <v>32</v>
      </c>
      <c r="K153" s="38" t="s">
        <v>186</v>
      </c>
      <c r="L153" s="171"/>
      <c r="M153" s="146"/>
      <c r="N153" s="163"/>
      <c r="O153" s="22"/>
      <c r="P153" s="22"/>
      <c r="Q153" s="22"/>
      <c r="R153" s="22"/>
    </row>
    <row r="154" spans="1:18" s="21" customFormat="1" x14ac:dyDescent="0.25">
      <c r="A154" s="15" t="s">
        <v>194</v>
      </c>
      <c r="B154" s="166" t="s">
        <v>193</v>
      </c>
      <c r="C154" s="166" t="s">
        <v>190</v>
      </c>
      <c r="D154" s="39" t="s">
        <v>25</v>
      </c>
      <c r="E154" s="47"/>
      <c r="F154" s="46"/>
      <c r="G154" s="46"/>
      <c r="H154" s="46"/>
      <c r="I154" s="46"/>
      <c r="J154" s="46"/>
      <c r="K154" s="46"/>
      <c r="L154" s="169">
        <v>95</v>
      </c>
      <c r="M154" s="129">
        <f t="shared" ref="M154:M156" si="26">PRODUCT(L154*0.5)</f>
        <v>47.5</v>
      </c>
      <c r="N154" s="159">
        <f t="shared" ref="N154:N156" si="27">PRODUCT(M154*E154+M154*F154+M154*G154+M154*H154+M154*I154+M154*J154+M154*K154)</f>
        <v>0</v>
      </c>
      <c r="O154" s="22"/>
      <c r="P154" s="22"/>
      <c r="Q154" s="22"/>
      <c r="R154" s="22"/>
    </row>
    <row r="155" spans="1:18" s="21" customFormat="1" x14ac:dyDescent="0.25">
      <c r="A155" s="167" t="s">
        <v>195</v>
      </c>
      <c r="B155" s="166" t="s">
        <v>193</v>
      </c>
      <c r="C155" s="166" t="s">
        <v>191</v>
      </c>
      <c r="D155" s="39" t="s">
        <v>25</v>
      </c>
      <c r="E155" s="47"/>
      <c r="F155" s="46"/>
      <c r="G155" s="46"/>
      <c r="H155" s="46"/>
      <c r="I155" s="46"/>
      <c r="J155" s="46"/>
      <c r="K155" s="46"/>
      <c r="L155" s="169">
        <v>95</v>
      </c>
      <c r="M155" s="129">
        <f t="shared" si="26"/>
        <v>47.5</v>
      </c>
      <c r="N155" s="159">
        <f t="shared" si="27"/>
        <v>0</v>
      </c>
      <c r="O155" s="22"/>
      <c r="P155" s="22"/>
      <c r="Q155" s="22"/>
      <c r="R155" s="22"/>
    </row>
    <row r="156" spans="1:18" s="21" customFormat="1" x14ac:dyDescent="0.25">
      <c r="A156" s="167" t="s">
        <v>196</v>
      </c>
      <c r="B156" s="166" t="s">
        <v>193</v>
      </c>
      <c r="C156" s="166" t="s">
        <v>192</v>
      </c>
      <c r="D156" s="39" t="s">
        <v>25</v>
      </c>
      <c r="E156" s="47"/>
      <c r="F156" s="46"/>
      <c r="G156" s="46"/>
      <c r="H156" s="46"/>
      <c r="I156" s="46"/>
      <c r="J156" s="46"/>
      <c r="K156" s="46"/>
      <c r="L156" s="169">
        <v>95</v>
      </c>
      <c r="M156" s="129">
        <f t="shared" si="26"/>
        <v>47.5</v>
      </c>
      <c r="N156" s="159">
        <f t="shared" si="27"/>
        <v>0</v>
      </c>
      <c r="O156" s="22"/>
      <c r="P156" s="22"/>
      <c r="Q156" s="22"/>
      <c r="R156" s="22"/>
    </row>
    <row r="157" spans="1:18" s="21" customFormat="1" ht="5.25" customHeight="1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59"/>
      <c r="M157" s="59"/>
      <c r="N157" s="75"/>
      <c r="O157" s="22"/>
      <c r="P157" s="22"/>
      <c r="Q157" s="22"/>
      <c r="R157" s="22"/>
    </row>
    <row r="158" spans="1:18" s="21" customFormat="1" ht="15.75" x14ac:dyDescent="0.25">
      <c r="A158" s="201"/>
      <c r="B158" s="181" t="s">
        <v>202</v>
      </c>
      <c r="C158" s="182"/>
      <c r="D158" s="183"/>
      <c r="E158" s="184"/>
      <c r="F158" s="184"/>
      <c r="G158" s="184"/>
      <c r="H158" s="184"/>
      <c r="I158" s="184"/>
      <c r="J158" s="184"/>
      <c r="K158" s="184"/>
      <c r="L158" s="190"/>
      <c r="M158" s="190"/>
      <c r="N158" s="190"/>
      <c r="O158" s="22"/>
      <c r="P158" s="22"/>
      <c r="Q158" s="22"/>
      <c r="R158" s="22"/>
    </row>
    <row r="159" spans="1:18" s="21" customFormat="1" x14ac:dyDescent="0.25">
      <c r="A159" s="168"/>
      <c r="B159" s="66"/>
      <c r="C159" s="182"/>
      <c r="D159" s="192"/>
      <c r="E159" s="38" t="s">
        <v>20</v>
      </c>
      <c r="F159" s="38" t="s">
        <v>21</v>
      </c>
      <c r="G159" s="38" t="s">
        <v>22</v>
      </c>
      <c r="H159" s="38" t="s">
        <v>23</v>
      </c>
      <c r="I159" s="38" t="s">
        <v>24</v>
      </c>
      <c r="J159" s="38" t="s">
        <v>32</v>
      </c>
      <c r="K159" s="38" t="s">
        <v>186</v>
      </c>
      <c r="L159" s="171"/>
      <c r="M159" s="146"/>
      <c r="N159" s="163"/>
      <c r="O159" s="22"/>
      <c r="P159" s="22"/>
      <c r="Q159" s="22"/>
      <c r="R159" s="22"/>
    </row>
    <row r="160" spans="1:18" s="21" customFormat="1" x14ac:dyDescent="0.25">
      <c r="A160" s="15" t="s">
        <v>198</v>
      </c>
      <c r="B160" s="166" t="s">
        <v>197</v>
      </c>
      <c r="C160" s="166" t="s">
        <v>201</v>
      </c>
      <c r="D160" s="39" t="s">
        <v>25</v>
      </c>
      <c r="E160" s="47"/>
      <c r="F160" s="47"/>
      <c r="G160" s="46"/>
      <c r="H160" s="46"/>
      <c r="I160" s="46"/>
      <c r="J160" s="46"/>
      <c r="K160" s="47"/>
      <c r="L160" s="169">
        <v>98</v>
      </c>
      <c r="M160" s="129">
        <f t="shared" ref="M160:M162" si="28">PRODUCT(L160*0.5)</f>
        <v>49</v>
      </c>
      <c r="N160" s="159">
        <f t="shared" ref="N160:N162" si="29">PRODUCT(M160*E160+M160*F160+M160*G160+M160*H160+M160*I160+M160*J160+M160*K160)</f>
        <v>0</v>
      </c>
      <c r="O160" s="22"/>
      <c r="P160" s="22"/>
      <c r="Q160" s="22"/>
      <c r="R160" s="22"/>
    </row>
    <row r="161" spans="1:18" s="21" customFormat="1" x14ac:dyDescent="0.25">
      <c r="A161" s="167" t="s">
        <v>199</v>
      </c>
      <c r="B161" s="166" t="s">
        <v>197</v>
      </c>
      <c r="C161" s="166" t="s">
        <v>191</v>
      </c>
      <c r="D161" s="39" t="s">
        <v>25</v>
      </c>
      <c r="E161" s="47"/>
      <c r="F161" s="47"/>
      <c r="G161" s="46"/>
      <c r="H161" s="46"/>
      <c r="I161" s="46"/>
      <c r="J161" s="46"/>
      <c r="K161" s="47"/>
      <c r="L161" s="169">
        <v>98</v>
      </c>
      <c r="M161" s="129">
        <f t="shared" si="28"/>
        <v>49</v>
      </c>
      <c r="N161" s="159">
        <f t="shared" si="29"/>
        <v>0</v>
      </c>
      <c r="O161" s="22"/>
      <c r="P161" s="22"/>
      <c r="Q161" s="22"/>
      <c r="R161" s="22"/>
    </row>
    <row r="162" spans="1:18" s="21" customFormat="1" x14ac:dyDescent="0.25">
      <c r="A162" s="167" t="s">
        <v>200</v>
      </c>
      <c r="B162" s="166" t="s">
        <v>197</v>
      </c>
      <c r="C162" s="166" t="s">
        <v>113</v>
      </c>
      <c r="D162" s="39" t="s">
        <v>25</v>
      </c>
      <c r="E162" s="47"/>
      <c r="F162" s="47"/>
      <c r="G162" s="46"/>
      <c r="H162" s="46"/>
      <c r="I162" s="46"/>
      <c r="J162" s="46"/>
      <c r="K162" s="47"/>
      <c r="L162" s="169">
        <v>98</v>
      </c>
      <c r="M162" s="129">
        <f t="shared" si="28"/>
        <v>49</v>
      </c>
      <c r="N162" s="159">
        <f t="shared" si="29"/>
        <v>0</v>
      </c>
      <c r="O162" s="22"/>
      <c r="P162" s="22"/>
      <c r="Q162" s="22"/>
      <c r="R162" s="22"/>
    </row>
    <row r="163" spans="1:18" s="21" customFormat="1" ht="5.25" customHeight="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59"/>
      <c r="M163" s="59"/>
      <c r="N163" s="75"/>
      <c r="O163" s="22"/>
      <c r="P163" s="22"/>
      <c r="Q163" s="22"/>
      <c r="R163" s="22"/>
    </row>
    <row r="164" spans="1:18" s="21" customFormat="1" ht="15.75" x14ac:dyDescent="0.25">
      <c r="A164" s="201"/>
      <c r="B164" s="181" t="s">
        <v>203</v>
      </c>
      <c r="C164" s="182"/>
      <c r="D164" s="183"/>
      <c r="E164" s="184"/>
      <c r="F164" s="184"/>
      <c r="G164" s="184"/>
      <c r="H164" s="184"/>
      <c r="I164" s="184"/>
      <c r="J164" s="184"/>
      <c r="K164" s="184"/>
      <c r="L164" s="190"/>
      <c r="M164" s="190"/>
      <c r="N164" s="190"/>
      <c r="O164" s="22"/>
      <c r="P164" s="22"/>
      <c r="Q164" s="22"/>
      <c r="R164" s="22"/>
    </row>
    <row r="165" spans="1:18" s="21" customFormat="1" x14ac:dyDescent="0.25">
      <c r="A165" s="168"/>
      <c r="B165" s="66"/>
      <c r="C165" s="182"/>
      <c r="D165" s="192"/>
      <c r="E165" s="38" t="s">
        <v>20</v>
      </c>
      <c r="F165" s="38" t="s">
        <v>21</v>
      </c>
      <c r="G165" s="38" t="s">
        <v>22</v>
      </c>
      <c r="H165" s="38" t="s">
        <v>23</v>
      </c>
      <c r="I165" s="38" t="s">
        <v>24</v>
      </c>
      <c r="J165" s="38" t="s">
        <v>32</v>
      </c>
      <c r="K165" s="38" t="s">
        <v>186</v>
      </c>
      <c r="L165" s="171"/>
      <c r="M165" s="146"/>
      <c r="N165" s="163"/>
      <c r="O165" s="22"/>
      <c r="P165" s="22"/>
      <c r="Q165" s="22"/>
      <c r="R165" s="22"/>
    </row>
    <row r="166" spans="1:18" s="21" customFormat="1" x14ac:dyDescent="0.25">
      <c r="A166" s="15" t="s">
        <v>204</v>
      </c>
      <c r="B166" s="166" t="s">
        <v>203</v>
      </c>
      <c r="C166" s="166" t="s">
        <v>190</v>
      </c>
      <c r="D166" s="39" t="s">
        <v>25</v>
      </c>
      <c r="E166" s="47"/>
      <c r="F166" s="46"/>
      <c r="G166" s="46"/>
      <c r="H166" s="46"/>
      <c r="I166" s="46"/>
      <c r="J166" s="46"/>
      <c r="K166" s="46"/>
      <c r="L166" s="169">
        <v>79</v>
      </c>
      <c r="M166" s="129">
        <f t="shared" ref="M166:M168" si="30">PRODUCT(L166*0.5)</f>
        <v>39.5</v>
      </c>
      <c r="N166" s="159">
        <f t="shared" ref="N166:N168" si="31">PRODUCT(M166*E166+M166*F166+M166*G166+M166*H166+M166*I166+M166*J166+M166*K166)</f>
        <v>0</v>
      </c>
      <c r="O166" s="22"/>
      <c r="P166" s="22"/>
      <c r="Q166" s="22"/>
      <c r="R166" s="22"/>
    </row>
    <row r="167" spans="1:18" s="21" customFormat="1" x14ac:dyDescent="0.25">
      <c r="A167" s="167" t="s">
        <v>205</v>
      </c>
      <c r="B167" s="166" t="s">
        <v>203</v>
      </c>
      <c r="C167" s="166" t="s">
        <v>191</v>
      </c>
      <c r="D167" s="39" t="s">
        <v>25</v>
      </c>
      <c r="E167" s="47"/>
      <c r="F167" s="46"/>
      <c r="G167" s="46"/>
      <c r="H167" s="46"/>
      <c r="I167" s="46"/>
      <c r="J167" s="46"/>
      <c r="K167" s="46"/>
      <c r="L167" s="169">
        <v>79</v>
      </c>
      <c r="M167" s="129">
        <f t="shared" si="30"/>
        <v>39.5</v>
      </c>
      <c r="N167" s="159">
        <f t="shared" si="31"/>
        <v>0</v>
      </c>
      <c r="O167" s="22"/>
      <c r="P167" s="22"/>
      <c r="Q167" s="22"/>
      <c r="R167" s="22"/>
    </row>
    <row r="168" spans="1:18" s="21" customFormat="1" x14ac:dyDescent="0.25">
      <c r="A168" s="167" t="s">
        <v>206</v>
      </c>
      <c r="B168" s="166" t="s">
        <v>203</v>
      </c>
      <c r="C168" s="166" t="s">
        <v>192</v>
      </c>
      <c r="D168" s="39" t="s">
        <v>25</v>
      </c>
      <c r="E168" s="47"/>
      <c r="F168" s="46"/>
      <c r="G168" s="46"/>
      <c r="H168" s="46"/>
      <c r="I168" s="46"/>
      <c r="J168" s="46"/>
      <c r="K168" s="46"/>
      <c r="L168" s="169">
        <v>79</v>
      </c>
      <c r="M168" s="129">
        <f t="shared" si="30"/>
        <v>39.5</v>
      </c>
      <c r="N168" s="159">
        <f t="shared" si="31"/>
        <v>0</v>
      </c>
      <c r="O168" s="22"/>
      <c r="P168" s="22"/>
      <c r="Q168" s="22"/>
      <c r="R168" s="22"/>
    </row>
    <row r="169" spans="1:18" s="21" customFormat="1" ht="4.5" customHeight="1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59"/>
      <c r="M169" s="59"/>
      <c r="N169" s="75"/>
      <c r="O169" s="22"/>
      <c r="P169" s="22"/>
      <c r="Q169" s="22"/>
      <c r="R169" s="22"/>
    </row>
    <row r="170" spans="1:18" s="21" customFormat="1" ht="15.75" x14ac:dyDescent="0.25">
      <c r="A170" s="201"/>
      <c r="B170" s="181" t="s">
        <v>207</v>
      </c>
      <c r="C170" s="182"/>
      <c r="D170" s="183"/>
      <c r="E170" s="184"/>
      <c r="F170" s="184"/>
      <c r="G170" s="184"/>
      <c r="H170" s="184"/>
      <c r="I170" s="184"/>
      <c r="J170" s="184"/>
      <c r="K170" s="184"/>
      <c r="L170" s="190"/>
      <c r="M170" s="190"/>
      <c r="N170" s="190"/>
      <c r="O170" s="22"/>
      <c r="P170" s="22"/>
      <c r="Q170" s="22"/>
      <c r="R170" s="22"/>
    </row>
    <row r="171" spans="1:18" s="21" customFormat="1" x14ac:dyDescent="0.25">
      <c r="A171" s="168"/>
      <c r="B171" s="66"/>
      <c r="C171" s="182"/>
      <c r="D171" s="192"/>
      <c r="E171" s="38" t="s">
        <v>20</v>
      </c>
      <c r="F171" s="38" t="s">
        <v>21</v>
      </c>
      <c r="G171" s="38" t="s">
        <v>22</v>
      </c>
      <c r="H171" s="38" t="s">
        <v>23</v>
      </c>
      <c r="I171" s="38" t="s">
        <v>24</v>
      </c>
      <c r="J171" s="38" t="s">
        <v>32</v>
      </c>
      <c r="K171" s="38" t="s">
        <v>186</v>
      </c>
      <c r="L171" s="171"/>
      <c r="M171" s="146"/>
      <c r="N171" s="163"/>
      <c r="O171" s="22"/>
      <c r="P171" s="22"/>
      <c r="Q171" s="22"/>
      <c r="R171" s="22"/>
    </row>
    <row r="172" spans="1:18" s="21" customFormat="1" x14ac:dyDescent="0.25">
      <c r="A172" s="15" t="s">
        <v>208</v>
      </c>
      <c r="B172" s="166" t="s">
        <v>207</v>
      </c>
      <c r="C172" s="166" t="s">
        <v>209</v>
      </c>
      <c r="D172" s="39" t="s">
        <v>25</v>
      </c>
      <c r="E172" s="47"/>
      <c r="F172" s="47"/>
      <c r="G172" s="46"/>
      <c r="H172" s="46"/>
      <c r="I172" s="46"/>
      <c r="J172" s="46"/>
      <c r="K172" s="47"/>
      <c r="L172" s="169">
        <v>89</v>
      </c>
      <c r="M172" s="129">
        <f t="shared" ref="M172:M174" si="32">PRODUCT(L172*0.5)</f>
        <v>44.5</v>
      </c>
      <c r="N172" s="159">
        <f t="shared" ref="N172:N174" si="33">PRODUCT(M172*E172+M172*F172+M172*G172+M172*H172+M172*I172+M172*J172+M172*K172)</f>
        <v>0</v>
      </c>
      <c r="O172" s="22"/>
      <c r="P172" s="22"/>
      <c r="Q172" s="22"/>
      <c r="R172" s="22"/>
    </row>
    <row r="173" spans="1:18" s="21" customFormat="1" x14ac:dyDescent="0.25">
      <c r="A173" s="15" t="s">
        <v>210</v>
      </c>
      <c r="B173" s="166" t="s">
        <v>207</v>
      </c>
      <c r="C173" s="166" t="s">
        <v>192</v>
      </c>
      <c r="D173" s="39" t="s">
        <v>25</v>
      </c>
      <c r="E173" s="47"/>
      <c r="F173" s="47"/>
      <c r="G173" s="46"/>
      <c r="H173" s="46"/>
      <c r="I173" s="46"/>
      <c r="J173" s="46"/>
      <c r="K173" s="47"/>
      <c r="L173" s="169">
        <v>89</v>
      </c>
      <c r="M173" s="129">
        <f t="shared" si="32"/>
        <v>44.5</v>
      </c>
      <c r="N173" s="159">
        <f t="shared" si="33"/>
        <v>0</v>
      </c>
      <c r="O173" s="22"/>
      <c r="P173" s="22"/>
      <c r="Q173" s="22"/>
      <c r="R173" s="22"/>
    </row>
    <row r="174" spans="1:18" s="21" customFormat="1" x14ac:dyDescent="0.25">
      <c r="A174" s="15" t="s">
        <v>211</v>
      </c>
      <c r="B174" s="166" t="s">
        <v>207</v>
      </c>
      <c r="C174" s="166" t="s">
        <v>101</v>
      </c>
      <c r="D174" s="39" t="s">
        <v>25</v>
      </c>
      <c r="E174" s="47"/>
      <c r="F174" s="47"/>
      <c r="G174" s="46"/>
      <c r="H174" s="46"/>
      <c r="I174" s="46"/>
      <c r="J174" s="46"/>
      <c r="K174" s="47"/>
      <c r="L174" s="169">
        <v>89</v>
      </c>
      <c r="M174" s="129">
        <f t="shared" si="32"/>
        <v>44.5</v>
      </c>
      <c r="N174" s="159">
        <f t="shared" si="33"/>
        <v>0</v>
      </c>
      <c r="O174" s="22"/>
      <c r="P174" s="22"/>
      <c r="Q174" s="22"/>
      <c r="R174" s="22"/>
    </row>
    <row r="175" spans="1:18" s="21" customFormat="1" ht="5.25" customHeight="1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59"/>
      <c r="M175" s="59"/>
      <c r="N175" s="75"/>
      <c r="O175" s="22"/>
      <c r="P175" s="22"/>
      <c r="Q175" s="22"/>
      <c r="R175" s="22"/>
    </row>
    <row r="176" spans="1:18" s="21" customFormat="1" ht="15.75" x14ac:dyDescent="0.25">
      <c r="A176" s="180"/>
      <c r="B176" s="181" t="s">
        <v>286</v>
      </c>
      <c r="C176" s="182"/>
      <c r="D176" s="183"/>
      <c r="E176" s="184"/>
      <c r="F176" s="184"/>
      <c r="G176" s="184"/>
      <c r="H176" s="184"/>
      <c r="I176" s="184"/>
      <c r="J176" s="184"/>
      <c r="K176" s="184"/>
      <c r="L176" s="190"/>
      <c r="M176" s="190"/>
      <c r="N176" s="191"/>
      <c r="O176" s="22"/>
      <c r="P176" s="22"/>
      <c r="Q176" s="22"/>
      <c r="R176" s="22"/>
    </row>
    <row r="177" spans="1:18" s="21" customFormat="1" x14ac:dyDescent="0.25">
      <c r="A177" s="168"/>
      <c r="B177" s="66"/>
      <c r="C177" s="182"/>
      <c r="D177" s="192"/>
      <c r="E177" s="38" t="s">
        <v>20</v>
      </c>
      <c r="F177" s="38" t="s">
        <v>21</v>
      </c>
      <c r="G177" s="38" t="s">
        <v>22</v>
      </c>
      <c r="H177" s="38" t="s">
        <v>23</v>
      </c>
      <c r="I177" s="38" t="s">
        <v>24</v>
      </c>
      <c r="J177" s="38" t="s">
        <v>32</v>
      </c>
      <c r="K177" s="38" t="s">
        <v>186</v>
      </c>
      <c r="L177" s="171"/>
      <c r="M177" s="146"/>
      <c r="N177" s="163"/>
      <c r="O177" s="22"/>
      <c r="P177" s="22"/>
      <c r="Q177" s="22"/>
      <c r="R177" s="22"/>
    </row>
    <row r="178" spans="1:18" s="21" customFormat="1" x14ac:dyDescent="0.25">
      <c r="A178" s="15" t="s">
        <v>212</v>
      </c>
      <c r="B178" s="166" t="s">
        <v>286</v>
      </c>
      <c r="C178" s="166" t="s">
        <v>35</v>
      </c>
      <c r="D178" s="39" t="s">
        <v>25</v>
      </c>
      <c r="E178" s="47"/>
      <c r="F178" s="47"/>
      <c r="G178" s="46"/>
      <c r="H178" s="46"/>
      <c r="I178" s="46"/>
      <c r="J178" s="46"/>
      <c r="K178" s="47"/>
      <c r="L178" s="169">
        <v>98</v>
      </c>
      <c r="M178" s="129">
        <f t="shared" ref="M178:M179" si="34">PRODUCT(L178*0.5)</f>
        <v>49</v>
      </c>
      <c r="N178" s="159">
        <f t="shared" ref="N178:N179" si="35">PRODUCT(M178*E178+M178*F178+M178*G178+M178*H178+M178*I178+M178*J178+M178*K178)</f>
        <v>0</v>
      </c>
      <c r="O178" s="22"/>
      <c r="P178" s="22"/>
      <c r="Q178" s="22"/>
      <c r="R178" s="22"/>
    </row>
    <row r="179" spans="1:18" s="21" customFormat="1" x14ac:dyDescent="0.25">
      <c r="A179" s="15" t="s">
        <v>213</v>
      </c>
      <c r="B179" s="166" t="s">
        <v>286</v>
      </c>
      <c r="C179" s="166" t="s">
        <v>214</v>
      </c>
      <c r="D179" s="39" t="s">
        <v>25</v>
      </c>
      <c r="E179" s="47"/>
      <c r="F179" s="47"/>
      <c r="G179" s="46"/>
      <c r="H179" s="46"/>
      <c r="I179" s="46"/>
      <c r="J179" s="46"/>
      <c r="K179" s="47"/>
      <c r="L179" s="169">
        <v>98</v>
      </c>
      <c r="M179" s="129">
        <f t="shared" si="34"/>
        <v>49</v>
      </c>
      <c r="N179" s="159">
        <f t="shared" si="35"/>
        <v>0</v>
      </c>
      <c r="O179" s="22"/>
      <c r="P179" s="22"/>
      <c r="Q179" s="22"/>
      <c r="R179" s="22"/>
    </row>
    <row r="180" spans="1:18" s="21" customFormat="1" ht="4.5" customHeight="1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59"/>
      <c r="M180" s="59"/>
      <c r="N180" s="75"/>
      <c r="O180" s="22"/>
      <c r="P180" s="22"/>
      <c r="Q180" s="22"/>
      <c r="R180" s="22"/>
    </row>
    <row r="181" spans="1:18" s="21" customFormat="1" ht="15.75" x14ac:dyDescent="0.25">
      <c r="A181" s="201"/>
      <c r="B181" s="181" t="s">
        <v>215</v>
      </c>
      <c r="C181" s="182"/>
      <c r="D181" s="183"/>
      <c r="E181" s="184"/>
      <c r="F181" s="184"/>
      <c r="G181" s="184"/>
      <c r="H181" s="184"/>
      <c r="I181" s="184"/>
      <c r="J181" s="184"/>
      <c r="K181" s="184"/>
      <c r="L181" s="190"/>
      <c r="M181" s="190"/>
      <c r="N181" s="190"/>
      <c r="O181" s="22"/>
      <c r="P181" s="22"/>
      <c r="Q181" s="22"/>
      <c r="R181" s="22"/>
    </row>
    <row r="182" spans="1:18" s="21" customFormat="1" x14ac:dyDescent="0.25">
      <c r="A182" s="168"/>
      <c r="B182" s="66"/>
      <c r="C182" s="182"/>
      <c r="D182" s="192"/>
      <c r="E182" s="38" t="s">
        <v>20</v>
      </c>
      <c r="F182" s="38" t="s">
        <v>21</v>
      </c>
      <c r="G182" s="38" t="s">
        <v>22</v>
      </c>
      <c r="H182" s="38" t="s">
        <v>23</v>
      </c>
      <c r="I182" s="38" t="s">
        <v>24</v>
      </c>
      <c r="J182" s="38" t="s">
        <v>32</v>
      </c>
      <c r="K182" s="38" t="s">
        <v>186</v>
      </c>
      <c r="L182" s="171"/>
      <c r="M182" s="146"/>
      <c r="N182" s="163"/>
      <c r="O182" s="22"/>
      <c r="P182" s="22"/>
      <c r="Q182" s="22"/>
      <c r="R182" s="22"/>
    </row>
    <row r="183" spans="1:18" s="21" customFormat="1" x14ac:dyDescent="0.25">
      <c r="A183" s="15" t="s">
        <v>216</v>
      </c>
      <c r="B183" s="166" t="s">
        <v>215</v>
      </c>
      <c r="C183" s="166" t="s">
        <v>217</v>
      </c>
      <c r="D183" s="39" t="s">
        <v>25</v>
      </c>
      <c r="E183" s="47"/>
      <c r="F183" s="46"/>
      <c r="G183" s="46"/>
      <c r="H183" s="46"/>
      <c r="I183" s="46"/>
      <c r="J183" s="46"/>
      <c r="K183" s="46"/>
      <c r="L183" s="169">
        <v>89</v>
      </c>
      <c r="M183" s="129">
        <f t="shared" ref="M183:M187" si="36">PRODUCT(L183*0.5)</f>
        <v>44.5</v>
      </c>
      <c r="N183" s="159">
        <f t="shared" ref="N183:N187" si="37">PRODUCT(M183*E183+M183*F183+M183*G183+M183*H183+M183*I183+M183*J183+M183*K183)</f>
        <v>0</v>
      </c>
      <c r="O183" s="22"/>
      <c r="P183" s="22"/>
      <c r="Q183" s="22"/>
      <c r="R183" s="22"/>
    </row>
    <row r="184" spans="1:18" s="21" customFormat="1" x14ac:dyDescent="0.25">
      <c r="A184" s="15" t="s">
        <v>218</v>
      </c>
      <c r="B184" s="166" t="s">
        <v>215</v>
      </c>
      <c r="C184" s="166" t="s">
        <v>214</v>
      </c>
      <c r="D184" s="39" t="s">
        <v>25</v>
      </c>
      <c r="E184" s="47"/>
      <c r="F184" s="46"/>
      <c r="G184" s="46"/>
      <c r="H184" s="46"/>
      <c r="I184" s="46"/>
      <c r="J184" s="46"/>
      <c r="K184" s="46"/>
      <c r="L184" s="169">
        <v>89</v>
      </c>
      <c r="M184" s="129">
        <f t="shared" si="36"/>
        <v>44.5</v>
      </c>
      <c r="N184" s="159">
        <f t="shared" si="37"/>
        <v>0</v>
      </c>
      <c r="O184" s="22"/>
      <c r="P184" s="22"/>
      <c r="Q184" s="22"/>
      <c r="R184" s="22"/>
    </row>
    <row r="185" spans="1:18" s="21" customFormat="1" x14ac:dyDescent="0.25">
      <c r="A185" s="15" t="s">
        <v>219</v>
      </c>
      <c r="B185" s="166" t="s">
        <v>215</v>
      </c>
      <c r="C185" s="166" t="s">
        <v>113</v>
      </c>
      <c r="D185" s="39" t="s">
        <v>25</v>
      </c>
      <c r="E185" s="47"/>
      <c r="F185" s="46"/>
      <c r="G185" s="46"/>
      <c r="H185" s="46"/>
      <c r="I185" s="46"/>
      <c r="J185" s="46"/>
      <c r="K185" s="46"/>
      <c r="L185" s="169">
        <v>89</v>
      </c>
      <c r="M185" s="129">
        <f t="shared" si="36"/>
        <v>44.5</v>
      </c>
      <c r="N185" s="159">
        <f t="shared" si="37"/>
        <v>0</v>
      </c>
      <c r="O185" s="22"/>
      <c r="P185" s="22"/>
      <c r="Q185" s="22"/>
      <c r="R185" s="22"/>
    </row>
    <row r="186" spans="1:18" s="21" customFormat="1" x14ac:dyDescent="0.25">
      <c r="A186" s="167" t="s">
        <v>220</v>
      </c>
      <c r="B186" s="166" t="s">
        <v>215</v>
      </c>
      <c r="C186" s="166" t="s">
        <v>35</v>
      </c>
      <c r="D186" s="39" t="s">
        <v>25</v>
      </c>
      <c r="E186" s="47"/>
      <c r="F186" s="46"/>
      <c r="G186" s="46"/>
      <c r="H186" s="46"/>
      <c r="I186" s="46"/>
      <c r="J186" s="46"/>
      <c r="K186" s="46"/>
      <c r="L186" s="169">
        <v>89</v>
      </c>
      <c r="M186" s="129">
        <f t="shared" si="36"/>
        <v>44.5</v>
      </c>
      <c r="N186" s="159">
        <f t="shared" si="37"/>
        <v>0</v>
      </c>
      <c r="O186" s="22"/>
      <c r="P186" s="22"/>
      <c r="Q186" s="22"/>
      <c r="R186" s="22"/>
    </row>
    <row r="187" spans="1:18" s="21" customFormat="1" x14ac:dyDescent="0.25">
      <c r="A187" s="167" t="s">
        <v>221</v>
      </c>
      <c r="B187" s="166" t="s">
        <v>215</v>
      </c>
      <c r="C187" s="166" t="s">
        <v>34</v>
      </c>
      <c r="D187" s="39" t="s">
        <v>25</v>
      </c>
      <c r="E187" s="47"/>
      <c r="F187" s="46"/>
      <c r="G187" s="46"/>
      <c r="H187" s="46"/>
      <c r="I187" s="46"/>
      <c r="J187" s="46"/>
      <c r="K187" s="46"/>
      <c r="L187" s="169">
        <v>89</v>
      </c>
      <c r="M187" s="129">
        <f t="shared" si="36"/>
        <v>44.5</v>
      </c>
      <c r="N187" s="159">
        <f t="shared" si="37"/>
        <v>0</v>
      </c>
      <c r="O187" s="22"/>
      <c r="P187" s="22"/>
      <c r="Q187" s="22"/>
      <c r="R187" s="22"/>
    </row>
    <row r="188" spans="1:18" s="21" customFormat="1" ht="4.5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59"/>
      <c r="M188" s="59"/>
      <c r="N188" s="75"/>
      <c r="O188" s="22"/>
      <c r="P188" s="22"/>
      <c r="Q188" s="22"/>
      <c r="R188" s="22"/>
    </row>
    <row r="189" spans="1:18" s="21" customFormat="1" ht="15.75" x14ac:dyDescent="0.25">
      <c r="A189" s="201"/>
      <c r="B189" s="181" t="s">
        <v>222</v>
      </c>
      <c r="C189" s="182"/>
      <c r="D189" s="183"/>
      <c r="E189" s="184"/>
      <c r="F189" s="184"/>
      <c r="G189" s="184"/>
      <c r="H189" s="184"/>
      <c r="I189" s="184"/>
      <c r="J189" s="184"/>
      <c r="K189" s="184"/>
      <c r="L189" s="190"/>
      <c r="M189" s="190"/>
      <c r="N189" s="190"/>
      <c r="O189" s="22"/>
      <c r="P189" s="22"/>
      <c r="Q189" s="22"/>
      <c r="R189" s="22"/>
    </row>
    <row r="190" spans="1:18" s="21" customFormat="1" x14ac:dyDescent="0.25">
      <c r="A190" s="168"/>
      <c r="B190" s="66"/>
      <c r="C190" s="182"/>
      <c r="D190" s="192"/>
      <c r="E190" s="38" t="s">
        <v>20</v>
      </c>
      <c r="F190" s="38" t="s">
        <v>21</v>
      </c>
      <c r="G190" s="38" t="s">
        <v>22</v>
      </c>
      <c r="H190" s="38" t="s">
        <v>23</v>
      </c>
      <c r="I190" s="38" t="s">
        <v>24</v>
      </c>
      <c r="J190" s="38" t="s">
        <v>32</v>
      </c>
      <c r="K190" s="38" t="s">
        <v>186</v>
      </c>
      <c r="L190" s="171"/>
      <c r="M190" s="146"/>
      <c r="N190" s="163"/>
      <c r="O190" s="22"/>
      <c r="P190" s="22"/>
      <c r="Q190" s="22"/>
      <c r="R190" s="22"/>
    </row>
    <row r="191" spans="1:18" s="21" customFormat="1" x14ac:dyDescent="0.25">
      <c r="A191" s="15" t="s">
        <v>227</v>
      </c>
      <c r="B191" s="166" t="s">
        <v>215</v>
      </c>
      <c r="C191" s="166" t="s">
        <v>217</v>
      </c>
      <c r="D191" s="39" t="s">
        <v>25</v>
      </c>
      <c r="E191" s="47"/>
      <c r="F191" s="47"/>
      <c r="G191" s="46"/>
      <c r="H191" s="46"/>
      <c r="I191" s="46"/>
      <c r="J191" s="46"/>
      <c r="K191" s="46"/>
      <c r="L191" s="169">
        <v>95</v>
      </c>
      <c r="M191" s="129">
        <f t="shared" ref="M191:M195" si="38">PRODUCT(L191*0.5)</f>
        <v>47.5</v>
      </c>
      <c r="N191" s="159">
        <f t="shared" ref="N191:N195" si="39">PRODUCT(M191*E191+M191*F191+M191*G191+M191*H191+M191*I191+M191*J191+M191*K191)</f>
        <v>0</v>
      </c>
      <c r="O191" s="22"/>
      <c r="P191" s="22"/>
      <c r="Q191" s="22"/>
      <c r="R191" s="22"/>
    </row>
    <row r="192" spans="1:18" s="21" customFormat="1" x14ac:dyDescent="0.25">
      <c r="A192" s="15" t="s">
        <v>223</v>
      </c>
      <c r="B192" s="166" t="s">
        <v>215</v>
      </c>
      <c r="C192" s="166" t="s">
        <v>214</v>
      </c>
      <c r="D192" s="39" t="s">
        <v>25</v>
      </c>
      <c r="E192" s="47"/>
      <c r="F192" s="47"/>
      <c r="G192" s="46"/>
      <c r="H192" s="46"/>
      <c r="I192" s="46"/>
      <c r="J192" s="46"/>
      <c r="K192" s="46"/>
      <c r="L192" s="169">
        <v>95</v>
      </c>
      <c r="M192" s="129">
        <f t="shared" si="38"/>
        <v>47.5</v>
      </c>
      <c r="N192" s="159">
        <f t="shared" si="39"/>
        <v>0</v>
      </c>
      <c r="O192" s="22"/>
      <c r="P192" s="22"/>
      <c r="Q192" s="22"/>
      <c r="R192" s="22"/>
    </row>
    <row r="193" spans="1:18" s="21" customFormat="1" x14ac:dyDescent="0.25">
      <c r="A193" s="15" t="s">
        <v>224</v>
      </c>
      <c r="B193" s="166" t="s">
        <v>215</v>
      </c>
      <c r="C193" s="166" t="s">
        <v>113</v>
      </c>
      <c r="D193" s="39" t="s">
        <v>25</v>
      </c>
      <c r="E193" s="47"/>
      <c r="F193" s="47"/>
      <c r="G193" s="46"/>
      <c r="H193" s="46"/>
      <c r="I193" s="46"/>
      <c r="J193" s="46"/>
      <c r="K193" s="46"/>
      <c r="L193" s="169">
        <v>95</v>
      </c>
      <c r="M193" s="129">
        <f t="shared" si="38"/>
        <v>47.5</v>
      </c>
      <c r="N193" s="159">
        <f t="shared" si="39"/>
        <v>0</v>
      </c>
      <c r="O193" s="22"/>
      <c r="P193" s="22"/>
      <c r="Q193" s="22"/>
      <c r="R193" s="22"/>
    </row>
    <row r="194" spans="1:18" s="21" customFormat="1" x14ac:dyDescent="0.25">
      <c r="A194" s="167" t="s">
        <v>225</v>
      </c>
      <c r="B194" s="166" t="s">
        <v>215</v>
      </c>
      <c r="C194" s="166" t="s">
        <v>35</v>
      </c>
      <c r="D194" s="39" t="s">
        <v>25</v>
      </c>
      <c r="E194" s="47"/>
      <c r="F194" s="47"/>
      <c r="G194" s="46"/>
      <c r="H194" s="46"/>
      <c r="I194" s="46"/>
      <c r="J194" s="46"/>
      <c r="K194" s="46"/>
      <c r="L194" s="169">
        <v>95</v>
      </c>
      <c r="M194" s="129">
        <f t="shared" si="38"/>
        <v>47.5</v>
      </c>
      <c r="N194" s="159">
        <f t="shared" si="39"/>
        <v>0</v>
      </c>
      <c r="O194" s="22"/>
      <c r="P194" s="22"/>
      <c r="Q194" s="22"/>
      <c r="R194" s="22"/>
    </row>
    <row r="195" spans="1:18" s="21" customFormat="1" x14ac:dyDescent="0.25">
      <c r="A195" s="167" t="s">
        <v>226</v>
      </c>
      <c r="B195" s="166" t="s">
        <v>215</v>
      </c>
      <c r="C195" s="166" t="s">
        <v>34</v>
      </c>
      <c r="D195" s="39" t="s">
        <v>25</v>
      </c>
      <c r="E195" s="47"/>
      <c r="F195" s="47"/>
      <c r="G195" s="46"/>
      <c r="H195" s="46"/>
      <c r="I195" s="46"/>
      <c r="J195" s="46"/>
      <c r="K195" s="46"/>
      <c r="L195" s="169">
        <v>95</v>
      </c>
      <c r="M195" s="129">
        <f t="shared" si="38"/>
        <v>47.5</v>
      </c>
      <c r="N195" s="159">
        <f t="shared" si="39"/>
        <v>0</v>
      </c>
      <c r="O195" s="22"/>
      <c r="P195" s="22"/>
      <c r="Q195" s="22"/>
      <c r="R195" s="22"/>
    </row>
    <row r="196" spans="1:18" s="21" customFormat="1" ht="4.5" customHeight="1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59"/>
      <c r="M196" s="59"/>
      <c r="N196" s="75"/>
      <c r="O196" s="22"/>
      <c r="P196" s="22"/>
      <c r="Q196" s="22"/>
      <c r="R196" s="22"/>
    </row>
    <row r="197" spans="1:18" s="21" customFormat="1" ht="15.75" x14ac:dyDescent="0.25">
      <c r="A197" s="201"/>
      <c r="B197" s="181" t="s">
        <v>228</v>
      </c>
      <c r="C197" s="182"/>
      <c r="D197" s="183"/>
      <c r="E197" s="184"/>
      <c r="F197" s="184"/>
      <c r="G197" s="184"/>
      <c r="H197" s="184"/>
      <c r="I197" s="184"/>
      <c r="J197" s="184"/>
      <c r="K197" s="184"/>
      <c r="L197" s="190"/>
      <c r="M197" s="190"/>
      <c r="N197" s="190"/>
      <c r="O197" s="22"/>
      <c r="P197" s="22"/>
      <c r="Q197" s="22"/>
      <c r="R197" s="22"/>
    </row>
    <row r="198" spans="1:18" s="21" customFormat="1" x14ac:dyDescent="0.25">
      <c r="A198" s="168"/>
      <c r="B198" s="66"/>
      <c r="C198" s="182"/>
      <c r="D198" s="192"/>
      <c r="E198" s="38" t="s">
        <v>20</v>
      </c>
      <c r="F198" s="38" t="s">
        <v>21</v>
      </c>
      <c r="G198" s="38" t="s">
        <v>22</v>
      </c>
      <c r="H198" s="38" t="s">
        <v>23</v>
      </c>
      <c r="I198" s="38" t="s">
        <v>24</v>
      </c>
      <c r="J198" s="38" t="s">
        <v>32</v>
      </c>
      <c r="K198" s="38" t="s">
        <v>186</v>
      </c>
      <c r="L198" s="171"/>
      <c r="M198" s="146"/>
      <c r="N198" s="163"/>
      <c r="O198" s="22"/>
      <c r="P198" s="22"/>
      <c r="Q198" s="22"/>
      <c r="R198" s="22"/>
    </row>
    <row r="199" spans="1:18" s="21" customFormat="1" x14ac:dyDescent="0.25">
      <c r="A199" s="15" t="s">
        <v>287</v>
      </c>
      <c r="B199" s="166" t="s">
        <v>228</v>
      </c>
      <c r="C199" s="166" t="s">
        <v>217</v>
      </c>
      <c r="D199" s="39" t="s">
        <v>25</v>
      </c>
      <c r="E199" s="47"/>
      <c r="F199" s="46"/>
      <c r="G199" s="46"/>
      <c r="H199" s="46"/>
      <c r="I199" s="46"/>
      <c r="J199" s="46"/>
      <c r="K199" s="46"/>
      <c r="L199" s="169">
        <v>79</v>
      </c>
      <c r="M199" s="129">
        <f t="shared" ref="M199:M203" si="40">PRODUCT(L199*0.5)</f>
        <v>39.5</v>
      </c>
      <c r="N199" s="159">
        <f t="shared" ref="N199:N203" si="41">PRODUCT(M199*E199+M199*F199+M199*G199+M199*H199+M199*I199+M199*J199+M199*K199)</f>
        <v>0</v>
      </c>
      <c r="O199" s="22"/>
      <c r="P199" s="22"/>
      <c r="Q199" s="22"/>
      <c r="R199" s="22"/>
    </row>
    <row r="200" spans="1:18" s="21" customFormat="1" x14ac:dyDescent="0.25">
      <c r="A200" s="15" t="s">
        <v>288</v>
      </c>
      <c r="B200" s="166" t="s">
        <v>228</v>
      </c>
      <c r="C200" s="166" t="s">
        <v>214</v>
      </c>
      <c r="D200" s="39" t="s">
        <v>25</v>
      </c>
      <c r="E200" s="47"/>
      <c r="F200" s="46"/>
      <c r="G200" s="46"/>
      <c r="H200" s="46"/>
      <c r="I200" s="46"/>
      <c r="J200" s="46"/>
      <c r="K200" s="46"/>
      <c r="L200" s="169">
        <v>79</v>
      </c>
      <c r="M200" s="129">
        <f t="shared" si="40"/>
        <v>39.5</v>
      </c>
      <c r="N200" s="159">
        <f t="shared" si="41"/>
        <v>0</v>
      </c>
      <c r="O200" s="22"/>
      <c r="P200" s="22"/>
      <c r="Q200" s="22"/>
      <c r="R200" s="22"/>
    </row>
    <row r="201" spans="1:18" s="21" customFormat="1" x14ac:dyDescent="0.25">
      <c r="A201" s="15" t="s">
        <v>289</v>
      </c>
      <c r="B201" s="166" t="s">
        <v>228</v>
      </c>
      <c r="C201" s="166" t="s">
        <v>113</v>
      </c>
      <c r="D201" s="39" t="s">
        <v>25</v>
      </c>
      <c r="E201" s="47"/>
      <c r="F201" s="46"/>
      <c r="G201" s="46"/>
      <c r="H201" s="46"/>
      <c r="I201" s="46"/>
      <c r="J201" s="46"/>
      <c r="K201" s="46"/>
      <c r="L201" s="169">
        <v>79</v>
      </c>
      <c r="M201" s="129">
        <f t="shared" si="40"/>
        <v>39.5</v>
      </c>
      <c r="N201" s="159">
        <f t="shared" si="41"/>
        <v>0</v>
      </c>
      <c r="O201" s="22"/>
      <c r="P201" s="22"/>
      <c r="Q201" s="22"/>
      <c r="R201" s="22"/>
    </row>
    <row r="202" spans="1:18" s="21" customFormat="1" x14ac:dyDescent="0.25">
      <c r="A202" s="167" t="s">
        <v>290</v>
      </c>
      <c r="B202" s="166" t="s">
        <v>228</v>
      </c>
      <c r="C202" s="166" t="s">
        <v>35</v>
      </c>
      <c r="D202" s="39" t="s">
        <v>25</v>
      </c>
      <c r="E202" s="47"/>
      <c r="F202" s="46"/>
      <c r="G202" s="46"/>
      <c r="H202" s="46"/>
      <c r="I202" s="46"/>
      <c r="J202" s="46"/>
      <c r="K202" s="46"/>
      <c r="L202" s="169">
        <v>79</v>
      </c>
      <c r="M202" s="129">
        <f t="shared" si="40"/>
        <v>39.5</v>
      </c>
      <c r="N202" s="159">
        <f t="shared" si="41"/>
        <v>0</v>
      </c>
      <c r="O202" s="22"/>
      <c r="P202" s="22"/>
      <c r="Q202" s="22"/>
      <c r="R202" s="22"/>
    </row>
    <row r="203" spans="1:18" s="21" customFormat="1" x14ac:dyDescent="0.25">
      <c r="A203" s="167" t="s">
        <v>291</v>
      </c>
      <c r="B203" s="166" t="s">
        <v>228</v>
      </c>
      <c r="C203" s="166" t="s">
        <v>34</v>
      </c>
      <c r="D203" s="39" t="s">
        <v>25</v>
      </c>
      <c r="E203" s="47"/>
      <c r="F203" s="46"/>
      <c r="G203" s="46"/>
      <c r="H203" s="46"/>
      <c r="I203" s="46"/>
      <c r="J203" s="46"/>
      <c r="K203" s="46"/>
      <c r="L203" s="169">
        <v>79</v>
      </c>
      <c r="M203" s="129">
        <f t="shared" si="40"/>
        <v>39.5</v>
      </c>
      <c r="N203" s="159">
        <f t="shared" si="41"/>
        <v>0</v>
      </c>
      <c r="O203" s="22"/>
      <c r="P203" s="22"/>
      <c r="Q203" s="22"/>
      <c r="R203" s="22"/>
    </row>
    <row r="204" spans="1:18" s="21" customFormat="1" ht="6.75" customHeigh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59"/>
      <c r="M204" s="59"/>
      <c r="N204" s="75"/>
      <c r="O204" s="22"/>
      <c r="P204" s="22"/>
      <c r="Q204" s="22"/>
      <c r="R204" s="22"/>
    </row>
    <row r="205" spans="1:18" s="21" customFormat="1" ht="15.75" x14ac:dyDescent="0.25">
      <c r="A205" s="201"/>
      <c r="B205" s="181" t="s">
        <v>229</v>
      </c>
      <c r="C205" s="182"/>
      <c r="D205" s="183"/>
      <c r="E205" s="184"/>
      <c r="F205" s="184"/>
      <c r="G205" s="184"/>
      <c r="H205" s="184"/>
      <c r="I205" s="184"/>
      <c r="J205" s="184"/>
      <c r="K205" s="184"/>
      <c r="L205" s="190"/>
      <c r="M205" s="190"/>
      <c r="N205" s="190"/>
      <c r="O205" s="22"/>
      <c r="P205" s="22"/>
      <c r="Q205" s="22"/>
      <c r="R205" s="22"/>
    </row>
    <row r="206" spans="1:18" s="21" customFormat="1" x14ac:dyDescent="0.25">
      <c r="A206" s="168"/>
      <c r="B206" s="66"/>
      <c r="C206" s="182"/>
      <c r="D206" s="192"/>
      <c r="E206" s="38" t="s">
        <v>20</v>
      </c>
      <c r="F206" s="38" t="s">
        <v>21</v>
      </c>
      <c r="G206" s="38" t="s">
        <v>22</v>
      </c>
      <c r="H206" s="38" t="s">
        <v>23</v>
      </c>
      <c r="I206" s="38" t="s">
        <v>24</v>
      </c>
      <c r="J206" s="38" t="s">
        <v>32</v>
      </c>
      <c r="K206" s="38" t="s">
        <v>186</v>
      </c>
      <c r="L206" s="171"/>
      <c r="M206" s="146"/>
      <c r="N206" s="163"/>
      <c r="O206" s="22"/>
      <c r="P206" s="22"/>
      <c r="Q206" s="22"/>
      <c r="R206" s="22"/>
    </row>
    <row r="207" spans="1:18" s="21" customFormat="1" x14ac:dyDescent="0.25">
      <c r="A207" s="15" t="s">
        <v>230</v>
      </c>
      <c r="B207" s="166" t="s">
        <v>229</v>
      </c>
      <c r="C207" s="166" t="s">
        <v>125</v>
      </c>
      <c r="D207" s="39" t="s">
        <v>25</v>
      </c>
      <c r="E207" s="47"/>
      <c r="F207" s="47"/>
      <c r="G207" s="46"/>
      <c r="H207" s="46"/>
      <c r="I207" s="46"/>
      <c r="J207" s="46"/>
      <c r="K207" s="47"/>
      <c r="L207" s="169">
        <v>89</v>
      </c>
      <c r="M207" s="129">
        <f t="shared" ref="M207:M213" si="42">PRODUCT(L207*0.5)</f>
        <v>44.5</v>
      </c>
      <c r="N207" s="159">
        <f t="shared" ref="N207:N208" si="43">PRODUCT(M207*E207+M207*F207+M207*G207+M207*H207+M207*I207+M207*J207+M207*K207)</f>
        <v>0</v>
      </c>
      <c r="O207" s="22"/>
      <c r="P207" s="22"/>
      <c r="Q207" s="22"/>
      <c r="R207" s="22"/>
    </row>
    <row r="208" spans="1:18" s="21" customFormat="1" x14ac:dyDescent="0.25">
      <c r="A208" s="15" t="s">
        <v>231</v>
      </c>
      <c r="B208" s="166" t="s">
        <v>229</v>
      </c>
      <c r="C208" s="166" t="s">
        <v>26</v>
      </c>
      <c r="D208" s="39" t="s">
        <v>25</v>
      </c>
      <c r="E208" s="47"/>
      <c r="F208" s="47"/>
      <c r="G208" s="46"/>
      <c r="H208" s="46"/>
      <c r="I208" s="46"/>
      <c r="J208" s="46"/>
      <c r="K208" s="47"/>
      <c r="L208" s="169">
        <v>89</v>
      </c>
      <c r="M208" s="129">
        <f t="shared" si="42"/>
        <v>44.5</v>
      </c>
      <c r="N208" s="159">
        <f t="shared" si="43"/>
        <v>0</v>
      </c>
      <c r="O208" s="22"/>
      <c r="P208" s="22"/>
      <c r="Q208" s="22"/>
      <c r="R208" s="22"/>
    </row>
    <row r="209" spans="1:18" s="21" customFormat="1" ht="4.5" customHeigh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59"/>
      <c r="M209" s="59"/>
      <c r="N209" s="75"/>
      <c r="O209" s="22"/>
      <c r="P209" s="22"/>
      <c r="Q209" s="22"/>
      <c r="R209" s="22"/>
    </row>
    <row r="210" spans="1:18" s="21" customFormat="1" ht="15.75" x14ac:dyDescent="0.25">
      <c r="A210" s="201"/>
      <c r="B210" s="181" t="s">
        <v>232</v>
      </c>
      <c r="C210" s="182"/>
      <c r="D210" s="183"/>
      <c r="E210" s="184"/>
      <c r="F210" s="184"/>
      <c r="G210" s="184"/>
      <c r="H210" s="184"/>
      <c r="I210" s="184"/>
      <c r="J210" s="184"/>
      <c r="K210" s="184"/>
      <c r="L210" s="190"/>
      <c r="M210" s="190"/>
      <c r="N210" s="190"/>
      <c r="O210" s="22"/>
      <c r="P210" s="22"/>
      <c r="Q210" s="22"/>
      <c r="R210" s="22"/>
    </row>
    <row r="211" spans="1:18" s="21" customFormat="1" x14ac:dyDescent="0.25">
      <c r="A211" s="168"/>
      <c r="B211" s="66"/>
      <c r="C211" s="182"/>
      <c r="D211" s="192"/>
      <c r="E211" s="38" t="s">
        <v>20</v>
      </c>
      <c r="F211" s="38" t="s">
        <v>21</v>
      </c>
      <c r="G211" s="38" t="s">
        <v>22</v>
      </c>
      <c r="H211" s="38" t="s">
        <v>23</v>
      </c>
      <c r="I211" s="38" t="s">
        <v>24</v>
      </c>
      <c r="J211" s="38" t="s">
        <v>32</v>
      </c>
      <c r="K211" s="38" t="s">
        <v>186</v>
      </c>
      <c r="L211" s="171"/>
      <c r="M211" s="146"/>
      <c r="N211" s="163"/>
      <c r="O211" s="22"/>
      <c r="P211" s="22"/>
      <c r="Q211" s="22"/>
      <c r="R211" s="22"/>
    </row>
    <row r="212" spans="1:18" s="21" customFormat="1" x14ac:dyDescent="0.25">
      <c r="A212" s="15" t="s">
        <v>234</v>
      </c>
      <c r="B212" s="166" t="s">
        <v>232</v>
      </c>
      <c r="C212" s="166" t="s">
        <v>125</v>
      </c>
      <c r="D212" s="39" t="s">
        <v>25</v>
      </c>
      <c r="E212" s="47"/>
      <c r="F212" s="47"/>
      <c r="G212" s="46"/>
      <c r="H212" s="46"/>
      <c r="I212" s="46"/>
      <c r="J212" s="46"/>
      <c r="K212" s="47"/>
      <c r="L212" s="169">
        <v>79</v>
      </c>
      <c r="M212" s="129">
        <f t="shared" si="42"/>
        <v>39.5</v>
      </c>
      <c r="N212" s="159">
        <f t="shared" ref="N212:N213" si="44">PRODUCT(M212*E212+M212*F212+M212*G212+M212*H212+M212*I212+M212*J212+M212*K212)</f>
        <v>0</v>
      </c>
      <c r="O212" s="22"/>
      <c r="P212" s="22"/>
      <c r="Q212" s="22"/>
      <c r="R212" s="22"/>
    </row>
    <row r="213" spans="1:18" s="21" customFormat="1" x14ac:dyDescent="0.25">
      <c r="A213" s="15" t="s">
        <v>235</v>
      </c>
      <c r="B213" s="166" t="s">
        <v>232</v>
      </c>
      <c r="C213" s="166" t="s">
        <v>26</v>
      </c>
      <c r="D213" s="39" t="s">
        <v>25</v>
      </c>
      <c r="E213" s="47"/>
      <c r="F213" s="47"/>
      <c r="G213" s="46"/>
      <c r="H213" s="46"/>
      <c r="I213" s="46"/>
      <c r="J213" s="46"/>
      <c r="K213" s="47"/>
      <c r="L213" s="169">
        <v>79</v>
      </c>
      <c r="M213" s="129">
        <f t="shared" si="42"/>
        <v>39.5</v>
      </c>
      <c r="N213" s="159">
        <f t="shared" si="44"/>
        <v>0</v>
      </c>
      <c r="O213" s="22"/>
      <c r="P213" s="22"/>
      <c r="Q213" s="22"/>
      <c r="R213" s="22"/>
    </row>
    <row r="214" spans="1:18" s="21" customFormat="1" ht="5.25" customHeigh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59"/>
      <c r="M214" s="59"/>
      <c r="N214" s="75"/>
      <c r="O214" s="22"/>
      <c r="P214" s="22"/>
      <c r="Q214" s="22"/>
      <c r="R214" s="22"/>
    </row>
    <row r="215" spans="1:18" s="21" customFormat="1" ht="15.75" x14ac:dyDescent="0.25">
      <c r="A215" s="201"/>
      <c r="B215" s="181" t="s">
        <v>233</v>
      </c>
      <c r="C215" s="182"/>
      <c r="D215" s="183"/>
      <c r="E215" s="184"/>
      <c r="F215" s="184"/>
      <c r="G215" s="184"/>
      <c r="H215" s="184"/>
      <c r="I215" s="184"/>
      <c r="J215" s="184"/>
      <c r="K215" s="184"/>
      <c r="L215" s="190"/>
      <c r="M215" s="190"/>
      <c r="N215" s="190"/>
      <c r="O215" s="22"/>
      <c r="P215" s="22"/>
      <c r="Q215" s="22"/>
      <c r="R215" s="22"/>
    </row>
    <row r="216" spans="1:18" s="21" customFormat="1" x14ac:dyDescent="0.25">
      <c r="A216" s="168"/>
      <c r="B216" s="66"/>
      <c r="C216" s="182"/>
      <c r="D216" s="192"/>
      <c r="E216" s="38" t="s">
        <v>20</v>
      </c>
      <c r="F216" s="38" t="s">
        <v>21</v>
      </c>
      <c r="G216" s="38" t="s">
        <v>22</v>
      </c>
      <c r="H216" s="38" t="s">
        <v>23</v>
      </c>
      <c r="I216" s="38" t="s">
        <v>24</v>
      </c>
      <c r="J216" s="38" t="s">
        <v>32</v>
      </c>
      <c r="K216" s="38" t="s">
        <v>186</v>
      </c>
      <c r="L216" s="171"/>
      <c r="M216" s="146"/>
      <c r="N216" s="163"/>
      <c r="O216" s="22"/>
      <c r="P216" s="22"/>
      <c r="Q216" s="22"/>
      <c r="R216" s="22"/>
    </row>
    <row r="217" spans="1:18" s="21" customFormat="1" x14ac:dyDescent="0.25">
      <c r="A217" s="15" t="s">
        <v>236</v>
      </c>
      <c r="B217" s="166" t="s">
        <v>233</v>
      </c>
      <c r="C217" s="166" t="s">
        <v>139</v>
      </c>
      <c r="D217" s="39" t="s">
        <v>25</v>
      </c>
      <c r="E217" s="47"/>
      <c r="F217" s="47"/>
      <c r="G217" s="46"/>
      <c r="H217" s="46"/>
      <c r="I217" s="46"/>
      <c r="J217" s="46"/>
      <c r="K217" s="47"/>
      <c r="L217" s="169">
        <v>98</v>
      </c>
      <c r="M217" s="129">
        <f t="shared" ref="M217:M219" si="45">PRODUCT(L217*0.5)</f>
        <v>49</v>
      </c>
      <c r="N217" s="159">
        <f t="shared" ref="N217:N218" si="46">PRODUCT(M217*E217+M217*F217+M217*G217+M217*H217+M217*I217+M217*J217+M217*K217)</f>
        <v>0</v>
      </c>
      <c r="O217" s="22"/>
      <c r="P217" s="22"/>
      <c r="Q217" s="22"/>
      <c r="R217" s="22"/>
    </row>
    <row r="218" spans="1:18" s="21" customFormat="1" x14ac:dyDescent="0.25">
      <c r="A218" s="15" t="s">
        <v>237</v>
      </c>
      <c r="B218" s="166" t="s">
        <v>233</v>
      </c>
      <c r="C218" s="166" t="s">
        <v>214</v>
      </c>
      <c r="D218" s="39" t="s">
        <v>25</v>
      </c>
      <c r="E218" s="47"/>
      <c r="F218" s="47"/>
      <c r="G218" s="46"/>
      <c r="H218" s="46"/>
      <c r="I218" s="46"/>
      <c r="J218" s="46"/>
      <c r="K218" s="47"/>
      <c r="L218" s="169">
        <v>98</v>
      </c>
      <c r="M218" s="129">
        <f t="shared" si="45"/>
        <v>49</v>
      </c>
      <c r="N218" s="159">
        <f t="shared" si="46"/>
        <v>0</v>
      </c>
      <c r="O218" s="22"/>
      <c r="P218" s="22"/>
      <c r="Q218" s="22"/>
      <c r="R218" s="22"/>
    </row>
    <row r="219" spans="1:18" s="21" customFormat="1" x14ac:dyDescent="0.25">
      <c r="A219" s="167" t="s">
        <v>238</v>
      </c>
      <c r="B219" s="166" t="s">
        <v>233</v>
      </c>
      <c r="C219" s="166" t="s">
        <v>101</v>
      </c>
      <c r="D219" s="39" t="s">
        <v>25</v>
      </c>
      <c r="E219" s="47"/>
      <c r="F219" s="47"/>
      <c r="G219" s="46"/>
      <c r="H219" s="46"/>
      <c r="I219" s="46"/>
      <c r="J219" s="46"/>
      <c r="K219" s="47"/>
      <c r="L219" s="169">
        <v>98</v>
      </c>
      <c r="M219" s="129">
        <f t="shared" si="45"/>
        <v>49</v>
      </c>
      <c r="N219" s="159">
        <f t="shared" ref="N219" si="47">PRODUCT(M219*E219+M219*F219+M219*G219+M219*H219+M219*I219+M219*J219+M219*K219)</f>
        <v>0</v>
      </c>
      <c r="O219" s="22"/>
      <c r="P219" s="22"/>
      <c r="Q219" s="22"/>
      <c r="R219" s="22"/>
    </row>
    <row r="220" spans="1:18" s="21" customFormat="1" ht="5.25" customHeigh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59"/>
      <c r="M220" s="59"/>
      <c r="N220" s="75"/>
      <c r="O220" s="22"/>
      <c r="P220" s="22"/>
      <c r="Q220" s="22"/>
      <c r="R220" s="22"/>
    </row>
    <row r="221" spans="1:18" s="21" customFormat="1" ht="15.75" x14ac:dyDescent="0.25">
      <c r="A221" s="201"/>
      <c r="B221" s="181" t="s">
        <v>239</v>
      </c>
      <c r="C221" s="182"/>
      <c r="D221" s="183"/>
      <c r="E221" s="184"/>
      <c r="F221" s="184"/>
      <c r="G221" s="184"/>
      <c r="H221" s="184"/>
      <c r="I221" s="184"/>
      <c r="J221" s="184"/>
      <c r="K221" s="184"/>
      <c r="L221" s="190"/>
      <c r="M221" s="190"/>
      <c r="N221" s="190"/>
      <c r="O221" s="22"/>
      <c r="P221" s="22"/>
      <c r="Q221" s="22"/>
      <c r="R221" s="22"/>
    </row>
    <row r="222" spans="1:18" s="21" customFormat="1" x14ac:dyDescent="0.25">
      <c r="A222" s="168"/>
      <c r="B222" s="66"/>
      <c r="C222" s="182"/>
      <c r="D222" s="192"/>
      <c r="E222" s="38" t="s">
        <v>20</v>
      </c>
      <c r="F222" s="38" t="s">
        <v>21</v>
      </c>
      <c r="G222" s="38" t="s">
        <v>22</v>
      </c>
      <c r="H222" s="38" t="s">
        <v>23</v>
      </c>
      <c r="I222" s="38" t="s">
        <v>24</v>
      </c>
      <c r="J222" s="38" t="s">
        <v>32</v>
      </c>
      <c r="K222" s="38" t="s">
        <v>186</v>
      </c>
      <c r="L222" s="171"/>
      <c r="M222" s="146"/>
      <c r="N222" s="163"/>
      <c r="O222" s="22"/>
      <c r="P222" s="22"/>
      <c r="Q222" s="22"/>
      <c r="R222" s="22"/>
    </row>
    <row r="223" spans="1:18" s="21" customFormat="1" x14ac:dyDescent="0.25">
      <c r="A223" s="15" t="s">
        <v>240</v>
      </c>
      <c r="B223" s="166" t="s">
        <v>239</v>
      </c>
      <c r="C223" s="166" t="s">
        <v>217</v>
      </c>
      <c r="D223" s="39" t="s">
        <v>25</v>
      </c>
      <c r="E223" s="47"/>
      <c r="F223" s="47"/>
      <c r="G223" s="46"/>
      <c r="H223" s="46"/>
      <c r="I223" s="46"/>
      <c r="J223" s="46"/>
      <c r="K223" s="47"/>
      <c r="L223" s="169">
        <v>89</v>
      </c>
      <c r="M223" s="129">
        <f t="shared" ref="M223:M226" si="48">PRODUCT(L223*0.5)</f>
        <v>44.5</v>
      </c>
      <c r="N223" s="159">
        <f t="shared" ref="N223:N225" si="49">PRODUCT(M223*E223+M223*F223+M223*G223+M223*H223+M223*I223+M223*J223+M223*K223)</f>
        <v>0</v>
      </c>
      <c r="O223" s="22"/>
      <c r="P223" s="22"/>
      <c r="Q223" s="22"/>
      <c r="R223" s="22"/>
    </row>
    <row r="224" spans="1:18" s="21" customFormat="1" x14ac:dyDescent="0.25">
      <c r="A224" s="15" t="s">
        <v>241</v>
      </c>
      <c r="B224" s="166" t="s">
        <v>239</v>
      </c>
      <c r="C224" s="166" t="s">
        <v>77</v>
      </c>
      <c r="D224" s="39" t="s">
        <v>25</v>
      </c>
      <c r="E224" s="47"/>
      <c r="F224" s="47"/>
      <c r="G224" s="46"/>
      <c r="H224" s="46"/>
      <c r="I224" s="46"/>
      <c r="J224" s="46"/>
      <c r="K224" s="47"/>
      <c r="L224" s="169">
        <v>89</v>
      </c>
      <c r="M224" s="129">
        <f t="shared" si="48"/>
        <v>44.5</v>
      </c>
      <c r="N224" s="159">
        <f t="shared" si="49"/>
        <v>0</v>
      </c>
      <c r="O224" s="22"/>
      <c r="P224" s="22"/>
      <c r="Q224" s="22"/>
      <c r="R224" s="22"/>
    </row>
    <row r="225" spans="1:18" s="21" customFormat="1" x14ac:dyDescent="0.25">
      <c r="A225" s="167" t="s">
        <v>242</v>
      </c>
      <c r="B225" s="166" t="s">
        <v>239</v>
      </c>
      <c r="C225" s="166" t="s">
        <v>113</v>
      </c>
      <c r="D225" s="39" t="s">
        <v>25</v>
      </c>
      <c r="E225" s="47"/>
      <c r="F225" s="47"/>
      <c r="G225" s="46"/>
      <c r="H225" s="46"/>
      <c r="I225" s="46"/>
      <c r="J225" s="46"/>
      <c r="K225" s="47"/>
      <c r="L225" s="169">
        <v>89</v>
      </c>
      <c r="M225" s="129">
        <f t="shared" si="48"/>
        <v>44.5</v>
      </c>
      <c r="N225" s="159">
        <f t="shared" si="49"/>
        <v>0</v>
      </c>
      <c r="O225" s="22"/>
      <c r="P225" s="22"/>
      <c r="Q225" s="22"/>
      <c r="R225" s="22"/>
    </row>
    <row r="226" spans="1:18" s="21" customFormat="1" x14ac:dyDescent="0.25">
      <c r="A226" s="167" t="s">
        <v>243</v>
      </c>
      <c r="B226" s="166" t="s">
        <v>239</v>
      </c>
      <c r="C226" s="166" t="s">
        <v>244</v>
      </c>
      <c r="D226" s="39" t="s">
        <v>25</v>
      </c>
      <c r="E226" s="47"/>
      <c r="F226" s="47"/>
      <c r="G226" s="46"/>
      <c r="H226" s="46"/>
      <c r="I226" s="46"/>
      <c r="J226" s="46"/>
      <c r="K226" s="47"/>
      <c r="L226" s="169">
        <v>89</v>
      </c>
      <c r="M226" s="129">
        <f t="shared" si="48"/>
        <v>44.5</v>
      </c>
      <c r="N226" s="159">
        <f t="shared" ref="N226" si="50">PRODUCT(M226*E226+M226*F226+M226*G226+M226*H226+M226*I226+M226*J226+M226*K226)</f>
        <v>0</v>
      </c>
      <c r="O226" s="22"/>
      <c r="P226" s="22"/>
      <c r="Q226" s="22"/>
      <c r="R226" s="22"/>
    </row>
    <row r="227" spans="1:18" s="21" customFormat="1" ht="5.25" customHeigh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59"/>
      <c r="M227" s="59"/>
      <c r="N227" s="75"/>
      <c r="O227" s="22"/>
      <c r="P227" s="22"/>
      <c r="Q227" s="22"/>
      <c r="R227" s="22"/>
    </row>
    <row r="228" spans="1:18" s="21" customFormat="1" ht="15.75" x14ac:dyDescent="0.25">
      <c r="A228" s="201"/>
      <c r="B228" s="181" t="s">
        <v>245</v>
      </c>
      <c r="C228" s="182"/>
      <c r="D228" s="183"/>
      <c r="E228" s="184"/>
      <c r="F228" s="184"/>
      <c r="G228" s="184"/>
      <c r="H228" s="184"/>
      <c r="I228" s="184"/>
      <c r="J228" s="184"/>
      <c r="K228" s="184"/>
      <c r="L228" s="190"/>
      <c r="M228" s="190"/>
      <c r="N228" s="190"/>
      <c r="O228" s="22"/>
      <c r="P228" s="22"/>
      <c r="Q228" s="22"/>
      <c r="R228" s="22"/>
    </row>
    <row r="229" spans="1:18" s="21" customFormat="1" x14ac:dyDescent="0.25">
      <c r="A229" s="168"/>
      <c r="B229" s="66"/>
      <c r="C229" s="182"/>
      <c r="D229" s="192"/>
      <c r="E229" s="38" t="s">
        <v>20</v>
      </c>
      <c r="F229" s="38" t="s">
        <v>21</v>
      </c>
      <c r="G229" s="38" t="s">
        <v>22</v>
      </c>
      <c r="H229" s="38" t="s">
        <v>23</v>
      </c>
      <c r="I229" s="38" t="s">
        <v>24</v>
      </c>
      <c r="J229" s="38" t="s">
        <v>32</v>
      </c>
      <c r="K229" s="38" t="s">
        <v>186</v>
      </c>
      <c r="L229" s="171"/>
      <c r="M229" s="146"/>
      <c r="N229" s="163"/>
      <c r="O229" s="22"/>
      <c r="P229" s="22"/>
      <c r="Q229" s="22"/>
      <c r="R229" s="22"/>
    </row>
    <row r="230" spans="1:18" s="21" customFormat="1" x14ac:dyDescent="0.25">
      <c r="A230" s="15" t="s">
        <v>246</v>
      </c>
      <c r="B230" s="166" t="s">
        <v>245</v>
      </c>
      <c r="C230" s="166" t="s">
        <v>214</v>
      </c>
      <c r="D230" s="39" t="s">
        <v>25</v>
      </c>
      <c r="E230" s="47"/>
      <c r="F230" s="47"/>
      <c r="G230" s="46"/>
      <c r="H230" s="46"/>
      <c r="I230" s="46"/>
      <c r="J230" s="46"/>
      <c r="K230" s="47"/>
      <c r="L230" s="169">
        <v>79</v>
      </c>
      <c r="M230" s="129">
        <f t="shared" ref="M230:M231" si="51">PRODUCT(L230*0.5)</f>
        <v>39.5</v>
      </c>
      <c r="N230" s="159">
        <f t="shared" ref="N230:N231" si="52">PRODUCT(M230*E230+M230*F230+M230*G230+M230*H230+M230*I230+M230*J230+M230*K230)</f>
        <v>0</v>
      </c>
      <c r="O230" s="22"/>
      <c r="P230" s="22"/>
      <c r="Q230" s="22"/>
      <c r="R230" s="22"/>
    </row>
    <row r="231" spans="1:18" s="21" customFormat="1" x14ac:dyDescent="0.25">
      <c r="A231" s="15" t="s">
        <v>247</v>
      </c>
      <c r="B231" s="166" t="s">
        <v>245</v>
      </c>
      <c r="C231" s="166" t="s">
        <v>101</v>
      </c>
      <c r="D231" s="39" t="s">
        <v>25</v>
      </c>
      <c r="E231" s="47"/>
      <c r="F231" s="47"/>
      <c r="G231" s="46"/>
      <c r="H231" s="46"/>
      <c r="I231" s="46"/>
      <c r="J231" s="46"/>
      <c r="K231" s="47"/>
      <c r="L231" s="169">
        <v>79</v>
      </c>
      <c r="M231" s="129">
        <f t="shared" si="51"/>
        <v>39.5</v>
      </c>
      <c r="N231" s="159">
        <f t="shared" si="52"/>
        <v>0</v>
      </c>
      <c r="O231" s="22"/>
      <c r="P231" s="22"/>
      <c r="Q231" s="22"/>
      <c r="R231" s="22"/>
    </row>
    <row r="232" spans="1:18" s="21" customFormat="1" ht="5.25" customHeigh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59"/>
      <c r="M232" s="59"/>
      <c r="N232" s="75"/>
      <c r="O232" s="22"/>
      <c r="P232" s="22"/>
      <c r="Q232" s="22"/>
      <c r="R232" s="22"/>
    </row>
    <row r="233" spans="1:18" s="21" customFormat="1" ht="15.75" x14ac:dyDescent="0.25">
      <c r="A233" s="201"/>
      <c r="B233" s="181" t="s">
        <v>248</v>
      </c>
      <c r="C233" s="182"/>
      <c r="D233" s="183"/>
      <c r="E233" s="184"/>
      <c r="F233" s="184"/>
      <c r="G233" s="184"/>
      <c r="H233" s="184"/>
      <c r="I233" s="184"/>
      <c r="J233" s="184"/>
      <c r="K233" s="184"/>
      <c r="L233" s="190"/>
      <c r="M233" s="190"/>
      <c r="N233" s="190"/>
      <c r="O233" s="22"/>
      <c r="P233" s="22"/>
      <c r="Q233" s="22"/>
      <c r="R233" s="22"/>
    </row>
    <row r="234" spans="1:18" s="21" customFormat="1" x14ac:dyDescent="0.25">
      <c r="A234" s="168"/>
      <c r="B234" s="66"/>
      <c r="C234" s="182"/>
      <c r="D234" s="192"/>
      <c r="E234" s="38" t="s">
        <v>20</v>
      </c>
      <c r="F234" s="38" t="s">
        <v>21</v>
      </c>
      <c r="G234" s="38" t="s">
        <v>22</v>
      </c>
      <c r="H234" s="38" t="s">
        <v>23</v>
      </c>
      <c r="I234" s="38" t="s">
        <v>24</v>
      </c>
      <c r="J234" s="38" t="s">
        <v>32</v>
      </c>
      <c r="K234" s="38" t="s">
        <v>186</v>
      </c>
      <c r="L234" s="171"/>
      <c r="M234" s="146"/>
      <c r="N234" s="163"/>
      <c r="O234" s="22"/>
      <c r="P234" s="22"/>
      <c r="Q234" s="22"/>
      <c r="R234" s="22"/>
    </row>
    <row r="235" spans="1:18" s="21" customFormat="1" x14ac:dyDescent="0.25">
      <c r="A235" s="15" t="s">
        <v>250</v>
      </c>
      <c r="B235" s="166" t="s">
        <v>248</v>
      </c>
      <c r="C235" s="166" t="s">
        <v>249</v>
      </c>
      <c r="D235" s="39" t="s">
        <v>25</v>
      </c>
      <c r="E235" s="47"/>
      <c r="F235" s="47"/>
      <c r="G235" s="46"/>
      <c r="H235" s="46"/>
      <c r="I235" s="46"/>
      <c r="J235" s="46"/>
      <c r="K235" s="47"/>
      <c r="L235" s="169">
        <v>89</v>
      </c>
      <c r="M235" s="129">
        <f t="shared" ref="M235" si="53">PRODUCT(L235*0.5)</f>
        <v>44.5</v>
      </c>
      <c r="N235" s="159">
        <f t="shared" ref="N235" si="54">PRODUCT(M235*E235+M235*F235+M235*G235+M235*H235+M235*I235+M235*J235+M235*K235)</f>
        <v>0</v>
      </c>
      <c r="O235" s="22"/>
      <c r="P235" s="22"/>
      <c r="Q235" s="22"/>
      <c r="R235" s="22"/>
    </row>
    <row r="236" spans="1:18" s="21" customFormat="1" ht="4.5" customHeigh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59"/>
      <c r="M236" s="59"/>
      <c r="N236" s="75"/>
      <c r="O236" s="22"/>
      <c r="P236" s="22"/>
      <c r="Q236" s="22"/>
      <c r="R236" s="22"/>
    </row>
    <row r="237" spans="1:18" s="21" customFormat="1" ht="15.75" x14ac:dyDescent="0.25">
      <c r="A237" s="201"/>
      <c r="B237" s="181" t="s">
        <v>251</v>
      </c>
      <c r="C237" s="182"/>
      <c r="D237" s="183"/>
      <c r="E237" s="184"/>
      <c r="F237" s="184"/>
      <c r="G237" s="184"/>
      <c r="H237" s="184"/>
      <c r="I237" s="184"/>
      <c r="J237" s="184"/>
      <c r="K237" s="184"/>
      <c r="L237" s="190"/>
      <c r="M237" s="190"/>
      <c r="N237" s="190"/>
      <c r="O237" s="22"/>
      <c r="P237" s="22"/>
      <c r="Q237" s="22"/>
      <c r="R237" s="22"/>
    </row>
    <row r="238" spans="1:18" s="21" customFormat="1" x14ac:dyDescent="0.25">
      <c r="A238" s="168"/>
      <c r="B238" s="66"/>
      <c r="C238" s="182"/>
      <c r="D238" s="192"/>
      <c r="E238" s="38" t="s">
        <v>20</v>
      </c>
      <c r="F238" s="38" t="s">
        <v>21</v>
      </c>
      <c r="G238" s="38" t="s">
        <v>22</v>
      </c>
      <c r="H238" s="38" t="s">
        <v>23</v>
      </c>
      <c r="I238" s="38" t="s">
        <v>24</v>
      </c>
      <c r="J238" s="38" t="s">
        <v>32</v>
      </c>
      <c r="K238" s="38" t="s">
        <v>186</v>
      </c>
      <c r="L238" s="171"/>
      <c r="M238" s="146"/>
      <c r="N238" s="163"/>
      <c r="O238" s="22"/>
      <c r="P238" s="22"/>
      <c r="Q238" s="22"/>
      <c r="R238" s="22"/>
    </row>
    <row r="239" spans="1:18" s="21" customFormat="1" x14ac:dyDescent="0.25">
      <c r="A239" s="15" t="s">
        <v>252</v>
      </c>
      <c r="B239" s="166" t="s">
        <v>251</v>
      </c>
      <c r="C239" s="166" t="s">
        <v>209</v>
      </c>
      <c r="D239" s="39" t="s">
        <v>25</v>
      </c>
      <c r="E239" s="47"/>
      <c r="F239" s="47"/>
      <c r="G239" s="46"/>
      <c r="H239" s="46"/>
      <c r="I239" s="46"/>
      <c r="J239" s="46"/>
      <c r="K239" s="47"/>
      <c r="L239" s="169">
        <v>98</v>
      </c>
      <c r="M239" s="129">
        <f t="shared" ref="M239:M241" si="55">PRODUCT(L239*0.5)</f>
        <v>49</v>
      </c>
      <c r="N239" s="159">
        <f t="shared" ref="N239" si="56">PRODUCT(M239*E239+M239*F239+M239*G239+M239*H239+M239*I239+M239*J239+M239*K239)</f>
        <v>0</v>
      </c>
      <c r="O239" s="22"/>
      <c r="P239" s="22"/>
      <c r="Q239" s="22"/>
      <c r="R239" s="22"/>
    </row>
    <row r="240" spans="1:18" s="21" customFormat="1" x14ac:dyDescent="0.25">
      <c r="A240" s="167" t="s">
        <v>253</v>
      </c>
      <c r="B240" s="166" t="s">
        <v>251</v>
      </c>
      <c r="C240" s="166" t="s">
        <v>201</v>
      </c>
      <c r="D240" s="39" t="s">
        <v>25</v>
      </c>
      <c r="E240" s="47"/>
      <c r="F240" s="47"/>
      <c r="G240" s="46"/>
      <c r="H240" s="46"/>
      <c r="I240" s="46"/>
      <c r="J240" s="46"/>
      <c r="K240" s="47"/>
      <c r="L240" s="169">
        <v>98</v>
      </c>
      <c r="M240" s="129">
        <f t="shared" si="55"/>
        <v>49</v>
      </c>
      <c r="N240" s="159">
        <f t="shared" ref="N240:N241" si="57">PRODUCT(M240*E240+M240*F240+M240*G240+M240*H240+M240*I240+M240*J240+M240*K240)</f>
        <v>0</v>
      </c>
      <c r="O240" s="22"/>
      <c r="P240" s="22"/>
      <c r="Q240" s="22"/>
      <c r="R240" s="22"/>
    </row>
    <row r="241" spans="1:18" s="21" customFormat="1" x14ac:dyDescent="0.25">
      <c r="A241" s="167" t="s">
        <v>254</v>
      </c>
      <c r="B241" s="166" t="s">
        <v>251</v>
      </c>
      <c r="C241" s="166" t="s">
        <v>113</v>
      </c>
      <c r="D241" s="39" t="s">
        <v>25</v>
      </c>
      <c r="E241" s="47"/>
      <c r="F241" s="47"/>
      <c r="G241" s="46"/>
      <c r="H241" s="46"/>
      <c r="I241" s="46"/>
      <c r="J241" s="46"/>
      <c r="K241" s="47"/>
      <c r="L241" s="169">
        <v>98</v>
      </c>
      <c r="M241" s="129">
        <f t="shared" si="55"/>
        <v>49</v>
      </c>
      <c r="N241" s="159">
        <f t="shared" si="57"/>
        <v>0</v>
      </c>
      <c r="O241" s="22"/>
      <c r="P241" s="22"/>
      <c r="Q241" s="22"/>
      <c r="R241" s="22"/>
    </row>
    <row r="242" spans="1:18" s="21" customFormat="1" ht="3.75" customHeight="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59"/>
      <c r="M242" s="59"/>
      <c r="N242" s="75"/>
      <c r="O242" s="22"/>
      <c r="P242" s="22"/>
      <c r="Q242" s="22"/>
      <c r="R242" s="22"/>
    </row>
    <row r="243" spans="1:18" s="21" customFormat="1" ht="15.75" x14ac:dyDescent="0.25">
      <c r="A243" s="201"/>
      <c r="B243" s="181" t="s">
        <v>255</v>
      </c>
      <c r="C243" s="182"/>
      <c r="D243" s="183"/>
      <c r="E243" s="184"/>
      <c r="F243" s="184"/>
      <c r="G243" s="184"/>
      <c r="H243" s="184"/>
      <c r="I243" s="184"/>
      <c r="J243" s="184"/>
      <c r="K243" s="184"/>
      <c r="L243" s="190"/>
      <c r="M243" s="190"/>
      <c r="N243" s="190"/>
      <c r="O243" s="22"/>
      <c r="P243" s="22"/>
      <c r="Q243" s="22"/>
      <c r="R243" s="22"/>
    </row>
    <row r="244" spans="1:18" s="21" customFormat="1" x14ac:dyDescent="0.25">
      <c r="A244" s="168"/>
      <c r="B244" s="66"/>
      <c r="C244" s="182"/>
      <c r="D244" s="192"/>
      <c r="E244" s="38" t="s">
        <v>20</v>
      </c>
      <c r="F244" s="38" t="s">
        <v>21</v>
      </c>
      <c r="G244" s="38" t="s">
        <v>22</v>
      </c>
      <c r="H244" s="38" t="s">
        <v>23</v>
      </c>
      <c r="I244" s="38" t="s">
        <v>24</v>
      </c>
      <c r="J244" s="38" t="s">
        <v>32</v>
      </c>
      <c r="K244" s="38" t="s">
        <v>186</v>
      </c>
      <c r="L244" s="171"/>
      <c r="M244" s="146"/>
      <c r="N244" s="163"/>
      <c r="O244" s="22"/>
      <c r="P244" s="22"/>
      <c r="Q244" s="22"/>
      <c r="R244" s="22"/>
    </row>
    <row r="245" spans="1:18" s="21" customFormat="1" x14ac:dyDescent="0.25">
      <c r="A245" s="15" t="s">
        <v>256</v>
      </c>
      <c r="B245" s="166" t="s">
        <v>255</v>
      </c>
      <c r="C245" s="166" t="s">
        <v>125</v>
      </c>
      <c r="D245" s="39" t="s">
        <v>25</v>
      </c>
      <c r="E245" s="47"/>
      <c r="F245" s="47"/>
      <c r="G245" s="46"/>
      <c r="H245" s="46"/>
      <c r="I245" s="46"/>
      <c r="J245" s="46"/>
      <c r="K245" s="47"/>
      <c r="L245" s="169">
        <v>89</v>
      </c>
      <c r="M245" s="129">
        <f t="shared" ref="M245:M247" si="58">PRODUCT(L245*0.5)</f>
        <v>44.5</v>
      </c>
      <c r="N245" s="159">
        <f t="shared" ref="N245:N247" si="59">PRODUCT(M245*E245+M245*F245+M245*G245+M245*H245+M245*I245+M245*J245+M245*K245)</f>
        <v>0</v>
      </c>
      <c r="O245" s="22"/>
      <c r="P245" s="22"/>
      <c r="Q245" s="22"/>
      <c r="R245" s="22"/>
    </row>
    <row r="246" spans="1:18" s="21" customFormat="1" x14ac:dyDescent="0.25">
      <c r="A246" s="167" t="s">
        <v>257</v>
      </c>
      <c r="B246" s="166" t="s">
        <v>255</v>
      </c>
      <c r="C246" s="166" t="s">
        <v>214</v>
      </c>
      <c r="D246" s="39" t="s">
        <v>25</v>
      </c>
      <c r="E246" s="47"/>
      <c r="F246" s="47"/>
      <c r="G246" s="46"/>
      <c r="H246" s="46"/>
      <c r="I246" s="46"/>
      <c r="J246" s="46"/>
      <c r="K246" s="47"/>
      <c r="L246" s="169">
        <v>89</v>
      </c>
      <c r="M246" s="129">
        <f t="shared" si="58"/>
        <v>44.5</v>
      </c>
      <c r="N246" s="159">
        <f t="shared" si="59"/>
        <v>0</v>
      </c>
      <c r="O246" s="22"/>
      <c r="P246" s="22"/>
      <c r="Q246" s="22"/>
      <c r="R246" s="22"/>
    </row>
    <row r="247" spans="1:18" s="21" customFormat="1" x14ac:dyDescent="0.25">
      <c r="A247" s="167" t="s">
        <v>258</v>
      </c>
      <c r="B247" s="166" t="s">
        <v>255</v>
      </c>
      <c r="C247" s="166" t="s">
        <v>259</v>
      </c>
      <c r="D247" s="39" t="s">
        <v>25</v>
      </c>
      <c r="E247" s="47"/>
      <c r="F247" s="47"/>
      <c r="G247" s="46"/>
      <c r="H247" s="46"/>
      <c r="I247" s="46"/>
      <c r="J247" s="46"/>
      <c r="K247" s="47"/>
      <c r="L247" s="169">
        <v>89</v>
      </c>
      <c r="M247" s="129">
        <f t="shared" si="58"/>
        <v>44.5</v>
      </c>
      <c r="N247" s="159">
        <f t="shared" si="59"/>
        <v>0</v>
      </c>
      <c r="O247" s="22"/>
      <c r="P247" s="22"/>
      <c r="Q247" s="22"/>
      <c r="R247" s="22"/>
    </row>
    <row r="248" spans="1:18" s="21" customFormat="1" ht="5.25" customHeigh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59"/>
      <c r="M248" s="59"/>
      <c r="N248" s="75"/>
      <c r="O248" s="22"/>
      <c r="P248" s="22"/>
      <c r="Q248" s="22"/>
      <c r="R248" s="22"/>
    </row>
    <row r="249" spans="1:18" s="21" customFormat="1" ht="15.75" x14ac:dyDescent="0.25">
      <c r="A249" s="201"/>
      <c r="B249" s="181" t="s">
        <v>260</v>
      </c>
      <c r="C249" s="182"/>
      <c r="D249" s="183"/>
      <c r="E249" s="184"/>
      <c r="F249" s="184"/>
      <c r="G249" s="184"/>
      <c r="H249" s="184"/>
      <c r="I249" s="184"/>
      <c r="J249" s="184"/>
      <c r="K249" s="184"/>
      <c r="L249" s="190"/>
      <c r="M249" s="190"/>
      <c r="N249" s="190"/>
      <c r="O249" s="22"/>
      <c r="P249" s="22"/>
      <c r="Q249" s="22"/>
      <c r="R249" s="22"/>
    </row>
    <row r="250" spans="1:18" s="21" customFormat="1" x14ac:dyDescent="0.25">
      <c r="A250" s="168"/>
      <c r="B250" s="66"/>
      <c r="C250" s="182"/>
      <c r="D250" s="192"/>
      <c r="E250" s="38" t="s">
        <v>20</v>
      </c>
      <c r="F250" s="38" t="s">
        <v>21</v>
      </c>
      <c r="G250" s="38" t="s">
        <v>22</v>
      </c>
      <c r="H250" s="38" t="s">
        <v>23</v>
      </c>
      <c r="I250" s="38" t="s">
        <v>24</v>
      </c>
      <c r="J250" s="38" t="s">
        <v>32</v>
      </c>
      <c r="K250" s="38" t="s">
        <v>186</v>
      </c>
      <c r="L250" s="171"/>
      <c r="M250" s="146"/>
      <c r="N250" s="163"/>
      <c r="O250" s="22"/>
      <c r="P250" s="22"/>
      <c r="Q250" s="22"/>
      <c r="R250" s="22"/>
    </row>
    <row r="251" spans="1:18" s="21" customFormat="1" x14ac:dyDescent="0.25">
      <c r="A251" s="15" t="s">
        <v>261</v>
      </c>
      <c r="B251" s="166" t="s">
        <v>260</v>
      </c>
      <c r="C251" s="166" t="s">
        <v>124</v>
      </c>
      <c r="D251" s="39" t="s">
        <v>25</v>
      </c>
      <c r="E251" s="47"/>
      <c r="F251" s="47"/>
      <c r="G251" s="46"/>
      <c r="H251" s="46"/>
      <c r="I251" s="46"/>
      <c r="J251" s="46"/>
      <c r="K251" s="47"/>
      <c r="L251" s="169">
        <v>89</v>
      </c>
      <c r="M251" s="129">
        <f t="shared" ref="M251:M253" si="60">PRODUCT(L251*0.5)</f>
        <v>44.5</v>
      </c>
      <c r="N251" s="159">
        <f t="shared" ref="N251:N253" si="61">PRODUCT(M251*E251+M251*F251+M251*G251+M251*H251+M251*I251+M251*J251+M251*K251)</f>
        <v>0</v>
      </c>
      <c r="O251" s="22"/>
      <c r="P251" s="22"/>
      <c r="Q251" s="22"/>
      <c r="R251" s="22"/>
    </row>
    <row r="252" spans="1:18" s="21" customFormat="1" x14ac:dyDescent="0.25">
      <c r="A252" s="167" t="s">
        <v>262</v>
      </c>
      <c r="B252" s="166" t="s">
        <v>260</v>
      </c>
      <c r="C252" s="166" t="s">
        <v>214</v>
      </c>
      <c r="D252" s="39" t="s">
        <v>25</v>
      </c>
      <c r="E252" s="47"/>
      <c r="F252" s="47"/>
      <c r="G252" s="46"/>
      <c r="H252" s="46"/>
      <c r="I252" s="46"/>
      <c r="J252" s="46"/>
      <c r="K252" s="47"/>
      <c r="L252" s="169">
        <v>89</v>
      </c>
      <c r="M252" s="129">
        <f t="shared" si="60"/>
        <v>44.5</v>
      </c>
      <c r="N252" s="159">
        <f t="shared" si="61"/>
        <v>0</v>
      </c>
      <c r="O252" s="22"/>
      <c r="P252" s="22"/>
      <c r="Q252" s="22"/>
      <c r="R252" s="22"/>
    </row>
    <row r="253" spans="1:18" s="21" customFormat="1" x14ac:dyDescent="0.25">
      <c r="A253" s="167" t="s">
        <v>263</v>
      </c>
      <c r="B253" s="166" t="s">
        <v>260</v>
      </c>
      <c r="C253" s="166" t="s">
        <v>72</v>
      </c>
      <c r="D253" s="39" t="s">
        <v>25</v>
      </c>
      <c r="E253" s="47"/>
      <c r="F253" s="47"/>
      <c r="G253" s="46"/>
      <c r="H253" s="46"/>
      <c r="I253" s="46"/>
      <c r="J253" s="46"/>
      <c r="K253" s="47"/>
      <c r="L253" s="169">
        <v>89</v>
      </c>
      <c r="M253" s="129">
        <f t="shared" si="60"/>
        <v>44.5</v>
      </c>
      <c r="N253" s="159">
        <f t="shared" si="61"/>
        <v>0</v>
      </c>
      <c r="O253" s="22"/>
      <c r="P253" s="22"/>
      <c r="Q253" s="22"/>
      <c r="R253" s="22"/>
    </row>
    <row r="254" spans="1:18" s="21" customFormat="1" ht="4.5" customHeight="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59"/>
      <c r="M254" s="59"/>
      <c r="N254" s="75"/>
      <c r="O254" s="22"/>
      <c r="P254" s="22"/>
      <c r="Q254" s="22"/>
      <c r="R254" s="22"/>
    </row>
    <row r="255" spans="1:18" s="21" customFormat="1" ht="15.75" x14ac:dyDescent="0.25">
      <c r="A255" s="201"/>
      <c r="B255" s="181" t="s">
        <v>264</v>
      </c>
      <c r="C255" s="182"/>
      <c r="D255" s="183"/>
      <c r="E255" s="184"/>
      <c r="F255" s="184"/>
      <c r="G255" s="184"/>
      <c r="H255" s="184"/>
      <c r="I255" s="184"/>
      <c r="J255" s="184"/>
      <c r="K255" s="184"/>
      <c r="L255" s="190"/>
      <c r="M255" s="190"/>
      <c r="N255" s="190"/>
      <c r="O255" s="22"/>
      <c r="P255" s="22"/>
      <c r="Q255" s="22"/>
      <c r="R255" s="22"/>
    </row>
    <row r="256" spans="1:18" s="21" customFormat="1" x14ac:dyDescent="0.25">
      <c r="A256" s="168"/>
      <c r="B256" s="66"/>
      <c r="C256" s="182"/>
      <c r="D256" s="192"/>
      <c r="E256" s="38" t="s">
        <v>20</v>
      </c>
      <c r="F256" s="38" t="s">
        <v>21</v>
      </c>
      <c r="G256" s="38" t="s">
        <v>22</v>
      </c>
      <c r="H256" s="38" t="s">
        <v>23</v>
      </c>
      <c r="I256" s="38" t="s">
        <v>24</v>
      </c>
      <c r="J256" s="38" t="s">
        <v>32</v>
      </c>
      <c r="K256" s="38" t="s">
        <v>186</v>
      </c>
      <c r="L256" s="171"/>
      <c r="M256" s="146"/>
      <c r="N256" s="163"/>
      <c r="O256" s="22"/>
      <c r="P256" s="22"/>
      <c r="Q256" s="22"/>
      <c r="R256" s="22"/>
    </row>
    <row r="257" spans="1:18" s="21" customFormat="1" x14ac:dyDescent="0.25">
      <c r="A257" s="15" t="s">
        <v>265</v>
      </c>
      <c r="B257" s="166" t="s">
        <v>264</v>
      </c>
      <c r="C257" s="166" t="s">
        <v>268</v>
      </c>
      <c r="D257" s="39" t="s">
        <v>25</v>
      </c>
      <c r="E257" s="47"/>
      <c r="F257" s="47"/>
      <c r="G257" s="46"/>
      <c r="H257" s="46"/>
      <c r="I257" s="46"/>
      <c r="J257" s="46"/>
      <c r="K257" s="47"/>
      <c r="L257" s="169">
        <v>98</v>
      </c>
      <c r="M257" s="129">
        <f t="shared" ref="M257:M259" si="62">PRODUCT(L257*0.5)</f>
        <v>49</v>
      </c>
      <c r="N257" s="159">
        <f t="shared" ref="N257:N259" si="63">PRODUCT(M257*E257+M257*F257+M257*G257+M257*H257+M257*I257+M257*J257+M257*K257)</f>
        <v>0</v>
      </c>
      <c r="O257" s="22"/>
      <c r="P257" s="22"/>
      <c r="Q257" s="22"/>
      <c r="R257" s="22"/>
    </row>
    <row r="258" spans="1:18" s="21" customFormat="1" x14ac:dyDescent="0.25">
      <c r="A258" s="167" t="s">
        <v>266</v>
      </c>
      <c r="B258" s="166" t="s">
        <v>264</v>
      </c>
      <c r="C258" s="166" t="s">
        <v>217</v>
      </c>
      <c r="D258" s="39" t="s">
        <v>25</v>
      </c>
      <c r="E258" s="47"/>
      <c r="F258" s="47"/>
      <c r="G258" s="46"/>
      <c r="H258" s="46"/>
      <c r="I258" s="46"/>
      <c r="J258" s="46"/>
      <c r="K258" s="47"/>
      <c r="L258" s="169">
        <v>98</v>
      </c>
      <c r="M258" s="129">
        <f t="shared" si="62"/>
        <v>49</v>
      </c>
      <c r="N258" s="159">
        <f t="shared" si="63"/>
        <v>0</v>
      </c>
      <c r="O258" s="22"/>
      <c r="P258" s="22"/>
      <c r="Q258" s="22"/>
      <c r="R258" s="22"/>
    </row>
    <row r="259" spans="1:18" s="21" customFormat="1" x14ac:dyDescent="0.25">
      <c r="A259" s="167" t="s">
        <v>267</v>
      </c>
      <c r="B259" s="166" t="s">
        <v>264</v>
      </c>
      <c r="C259" s="166" t="s">
        <v>214</v>
      </c>
      <c r="D259" s="39" t="s">
        <v>25</v>
      </c>
      <c r="E259" s="47"/>
      <c r="F259" s="47"/>
      <c r="G259" s="46"/>
      <c r="H259" s="46"/>
      <c r="I259" s="46"/>
      <c r="J259" s="46"/>
      <c r="K259" s="47"/>
      <c r="L259" s="169">
        <v>98</v>
      </c>
      <c r="M259" s="129">
        <f t="shared" si="62"/>
        <v>49</v>
      </c>
      <c r="N259" s="159">
        <f t="shared" si="63"/>
        <v>0</v>
      </c>
      <c r="O259" s="22"/>
      <c r="P259" s="22"/>
      <c r="Q259" s="22"/>
      <c r="R259" s="22"/>
    </row>
    <row r="260" spans="1:18" s="21" customFormat="1" ht="4.5" customHeight="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59"/>
      <c r="M260" s="59"/>
      <c r="N260" s="75"/>
      <c r="O260" s="22"/>
      <c r="P260" s="22"/>
      <c r="Q260" s="22"/>
      <c r="R260" s="22"/>
    </row>
    <row r="261" spans="1:18" s="21" customFormat="1" ht="15.75" x14ac:dyDescent="0.25">
      <c r="A261" s="201"/>
      <c r="B261" s="181" t="s">
        <v>269</v>
      </c>
      <c r="C261" s="182"/>
      <c r="D261" s="183"/>
      <c r="E261" s="184"/>
      <c r="F261" s="184"/>
      <c r="G261" s="184"/>
      <c r="H261" s="184"/>
      <c r="I261" s="184"/>
      <c r="J261" s="184"/>
      <c r="K261" s="184"/>
      <c r="L261" s="190"/>
      <c r="M261" s="190"/>
      <c r="N261" s="190"/>
      <c r="O261" s="22"/>
      <c r="P261" s="22"/>
      <c r="Q261" s="22"/>
      <c r="R261" s="22"/>
    </row>
    <row r="262" spans="1:18" s="21" customFormat="1" x14ac:dyDescent="0.25">
      <c r="A262" s="168"/>
      <c r="B262" s="66"/>
      <c r="C262" s="182"/>
      <c r="D262" s="192"/>
      <c r="E262" s="38" t="s">
        <v>20</v>
      </c>
      <c r="F262" s="38" t="s">
        <v>21</v>
      </c>
      <c r="G262" s="38" t="s">
        <v>22</v>
      </c>
      <c r="H262" s="38" t="s">
        <v>23</v>
      </c>
      <c r="I262" s="38" t="s">
        <v>24</v>
      </c>
      <c r="J262" s="38" t="s">
        <v>32</v>
      </c>
      <c r="K262" s="38" t="s">
        <v>186</v>
      </c>
      <c r="L262" s="171"/>
      <c r="M262" s="146"/>
      <c r="N262" s="163"/>
      <c r="O262" s="22"/>
      <c r="P262" s="22"/>
      <c r="Q262" s="22"/>
      <c r="R262" s="22"/>
    </row>
    <row r="263" spans="1:18" s="21" customFormat="1" x14ac:dyDescent="0.25">
      <c r="A263" s="15" t="s">
        <v>270</v>
      </c>
      <c r="B263" s="166" t="s">
        <v>269</v>
      </c>
      <c r="C263" s="166" t="s">
        <v>214</v>
      </c>
      <c r="D263" s="39" t="s">
        <v>25</v>
      </c>
      <c r="E263" s="47"/>
      <c r="F263" s="47"/>
      <c r="G263" s="46"/>
      <c r="H263" s="46"/>
      <c r="I263" s="46"/>
      <c r="J263" s="46"/>
      <c r="K263" s="47"/>
      <c r="L263" s="169">
        <v>79</v>
      </c>
      <c r="M263" s="129">
        <f t="shared" ref="M263:M265" si="64">PRODUCT(L263*0.5)</f>
        <v>39.5</v>
      </c>
      <c r="N263" s="159">
        <f t="shared" ref="N263:N265" si="65">PRODUCT(M263*E263+M263*F263+M263*G263+M263*H263+M263*I263+M263*J263+M263*K263)</f>
        <v>0</v>
      </c>
      <c r="O263" s="22"/>
      <c r="P263" s="22"/>
      <c r="Q263" s="22"/>
      <c r="R263" s="22"/>
    </row>
    <row r="264" spans="1:18" s="21" customFormat="1" x14ac:dyDescent="0.25">
      <c r="A264" s="167" t="s">
        <v>271</v>
      </c>
      <c r="B264" s="166" t="s">
        <v>269</v>
      </c>
      <c r="C264" s="166" t="s">
        <v>217</v>
      </c>
      <c r="D264" s="39" t="s">
        <v>25</v>
      </c>
      <c r="E264" s="47"/>
      <c r="F264" s="47"/>
      <c r="G264" s="46"/>
      <c r="H264" s="46"/>
      <c r="I264" s="46"/>
      <c r="J264" s="46"/>
      <c r="K264" s="47"/>
      <c r="L264" s="169">
        <v>79</v>
      </c>
      <c r="M264" s="129">
        <f t="shared" si="64"/>
        <v>39.5</v>
      </c>
      <c r="N264" s="159">
        <f t="shared" si="65"/>
        <v>0</v>
      </c>
      <c r="O264" s="22"/>
      <c r="P264" s="22"/>
      <c r="Q264" s="22"/>
      <c r="R264" s="22"/>
    </row>
    <row r="265" spans="1:18" s="21" customFormat="1" x14ac:dyDescent="0.25">
      <c r="A265" s="167" t="s">
        <v>272</v>
      </c>
      <c r="B265" s="166" t="s">
        <v>269</v>
      </c>
      <c r="C265" s="166" t="s">
        <v>191</v>
      </c>
      <c r="D265" s="39" t="s">
        <v>25</v>
      </c>
      <c r="E265" s="47"/>
      <c r="F265" s="47"/>
      <c r="G265" s="46"/>
      <c r="H265" s="46"/>
      <c r="I265" s="46"/>
      <c r="J265" s="46"/>
      <c r="K265" s="47"/>
      <c r="L265" s="169">
        <v>79</v>
      </c>
      <c r="M265" s="129">
        <f t="shared" si="64"/>
        <v>39.5</v>
      </c>
      <c r="N265" s="159">
        <f t="shared" si="65"/>
        <v>0</v>
      </c>
      <c r="O265" s="22"/>
      <c r="P265" s="22"/>
      <c r="Q265" s="22"/>
      <c r="R265" s="22"/>
    </row>
    <row r="266" spans="1:18" s="21" customFormat="1" ht="6" customHeight="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59"/>
      <c r="M266" s="59"/>
      <c r="N266" s="75"/>
      <c r="O266" s="22"/>
      <c r="P266" s="22"/>
      <c r="Q266" s="22"/>
      <c r="R266" s="22"/>
    </row>
    <row r="267" spans="1:18" s="21" customFormat="1" ht="15.75" x14ac:dyDescent="0.25">
      <c r="A267" s="201"/>
      <c r="B267" s="181" t="s">
        <v>273</v>
      </c>
      <c r="C267" s="182"/>
      <c r="D267" s="183"/>
      <c r="E267" s="184"/>
      <c r="F267" s="184"/>
      <c r="G267" s="184"/>
      <c r="H267" s="184"/>
      <c r="I267" s="184"/>
      <c r="J267" s="184"/>
      <c r="K267" s="184"/>
      <c r="L267" s="190"/>
      <c r="M267" s="190"/>
      <c r="N267" s="190"/>
      <c r="O267" s="22"/>
      <c r="P267" s="22"/>
      <c r="Q267" s="22"/>
      <c r="R267" s="22"/>
    </row>
    <row r="268" spans="1:18" s="21" customFormat="1" x14ac:dyDescent="0.25">
      <c r="A268" s="168"/>
      <c r="B268" s="66"/>
      <c r="C268" s="182"/>
      <c r="D268" s="192"/>
      <c r="E268" s="38" t="s">
        <v>20</v>
      </c>
      <c r="F268" s="38" t="s">
        <v>21</v>
      </c>
      <c r="G268" s="38" t="s">
        <v>22</v>
      </c>
      <c r="H268" s="38" t="s">
        <v>23</v>
      </c>
      <c r="I268" s="38" t="s">
        <v>24</v>
      </c>
      <c r="J268" s="38" t="s">
        <v>32</v>
      </c>
      <c r="K268" s="38" t="s">
        <v>186</v>
      </c>
      <c r="L268" s="171"/>
      <c r="M268" s="146"/>
      <c r="N268" s="163"/>
      <c r="O268" s="22"/>
      <c r="P268" s="22"/>
      <c r="Q268" s="22"/>
      <c r="R268" s="22"/>
    </row>
    <row r="269" spans="1:18" s="21" customFormat="1" x14ac:dyDescent="0.25">
      <c r="A269" s="15" t="s">
        <v>274</v>
      </c>
      <c r="B269" s="166" t="s">
        <v>273</v>
      </c>
      <c r="C269" s="166" t="s">
        <v>26</v>
      </c>
      <c r="D269" s="39" t="s">
        <v>25</v>
      </c>
      <c r="E269" s="47"/>
      <c r="F269" s="47"/>
      <c r="G269" s="46"/>
      <c r="H269" s="46"/>
      <c r="I269" s="46"/>
      <c r="J269" s="46"/>
      <c r="K269" s="47"/>
      <c r="L269" s="169">
        <v>89</v>
      </c>
      <c r="M269" s="129">
        <f t="shared" ref="M269" si="66">PRODUCT(L269*0.5)</f>
        <v>44.5</v>
      </c>
      <c r="N269" s="159">
        <f t="shared" ref="N269" si="67">PRODUCT(M269*E269+M269*F269+M269*G269+M269*H269+M269*I269+M269*J269+M269*K269)</f>
        <v>0</v>
      </c>
      <c r="O269" s="22"/>
      <c r="P269" s="22"/>
      <c r="Q269" s="22"/>
      <c r="R269" s="22"/>
    </row>
    <row r="270" spans="1:18" s="21" customFormat="1" ht="6" customHeight="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59"/>
      <c r="M270" s="59"/>
      <c r="N270" s="75"/>
      <c r="O270" s="22"/>
      <c r="P270" s="22"/>
      <c r="Q270" s="22"/>
      <c r="R270" s="22"/>
    </row>
    <row r="271" spans="1:18" s="21" customFormat="1" ht="15.75" x14ac:dyDescent="0.25">
      <c r="A271" s="201"/>
      <c r="B271" s="181" t="s">
        <v>275</v>
      </c>
      <c r="C271" s="182"/>
      <c r="D271" s="183"/>
      <c r="E271" s="184"/>
      <c r="F271" s="184"/>
      <c r="G271" s="184"/>
      <c r="H271" s="184"/>
      <c r="I271" s="184"/>
      <c r="J271" s="184"/>
      <c r="K271" s="184"/>
      <c r="L271" s="190"/>
      <c r="M271" s="190"/>
      <c r="N271" s="190"/>
      <c r="O271" s="22"/>
      <c r="P271" s="22"/>
      <c r="Q271" s="22"/>
      <c r="R271" s="22"/>
    </row>
    <row r="272" spans="1:18" s="21" customFormat="1" x14ac:dyDescent="0.25">
      <c r="A272" s="168"/>
      <c r="B272" s="66"/>
      <c r="C272" s="182"/>
      <c r="D272" s="192"/>
      <c r="E272" s="38" t="s">
        <v>20</v>
      </c>
      <c r="F272" s="38" t="s">
        <v>21</v>
      </c>
      <c r="G272" s="38" t="s">
        <v>22</v>
      </c>
      <c r="H272" s="38" t="s">
        <v>23</v>
      </c>
      <c r="I272" s="38" t="s">
        <v>24</v>
      </c>
      <c r="J272" s="38" t="s">
        <v>32</v>
      </c>
      <c r="K272" s="38" t="s">
        <v>186</v>
      </c>
      <c r="L272" s="171"/>
      <c r="M272" s="146"/>
      <c r="N272" s="163"/>
      <c r="O272" s="22"/>
      <c r="P272" s="22"/>
      <c r="Q272" s="22"/>
      <c r="R272" s="22"/>
    </row>
    <row r="273" spans="1:18" s="21" customFormat="1" x14ac:dyDescent="0.25">
      <c r="A273" s="15" t="s">
        <v>276</v>
      </c>
      <c r="B273" s="166" t="s">
        <v>275</v>
      </c>
      <c r="C273" s="166" t="s">
        <v>277</v>
      </c>
      <c r="D273" s="39" t="s">
        <v>25</v>
      </c>
      <c r="E273" s="47"/>
      <c r="F273" s="47"/>
      <c r="G273" s="46"/>
      <c r="H273" s="46"/>
      <c r="I273" s="46"/>
      <c r="J273" s="46"/>
      <c r="K273" s="47"/>
      <c r="L273" s="169">
        <v>129</v>
      </c>
      <c r="M273" s="129">
        <f t="shared" ref="M273" si="68">PRODUCT(L273*0.5)</f>
        <v>64.5</v>
      </c>
      <c r="N273" s="159">
        <f t="shared" ref="N273" si="69">PRODUCT(M273*E273+M273*F273+M273*G273+M273*H273+M273*I273+M273*J273+M273*K273)</f>
        <v>0</v>
      </c>
      <c r="O273" s="22"/>
      <c r="P273" s="22"/>
      <c r="Q273" s="22"/>
      <c r="R273" s="22"/>
    </row>
    <row r="274" spans="1:18" s="21" customFormat="1" ht="6.75" customHeigh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59"/>
      <c r="M274" s="59"/>
      <c r="N274" s="75"/>
      <c r="O274" s="22"/>
      <c r="P274" s="22"/>
      <c r="Q274" s="22"/>
      <c r="R274" s="22"/>
    </row>
    <row r="275" spans="1:18" s="21" customFormat="1" ht="15.75" x14ac:dyDescent="0.25">
      <c r="A275" s="201"/>
      <c r="B275" s="181" t="s">
        <v>278</v>
      </c>
      <c r="C275" s="182"/>
      <c r="D275" s="183"/>
      <c r="E275" s="184"/>
      <c r="F275" s="184"/>
      <c r="G275" s="184"/>
      <c r="H275" s="184"/>
      <c r="I275" s="184"/>
      <c r="J275" s="184"/>
      <c r="K275" s="184"/>
      <c r="L275" s="190"/>
      <c r="M275" s="190"/>
      <c r="N275" s="190"/>
      <c r="O275" s="22"/>
      <c r="P275" s="22"/>
      <c r="Q275" s="22"/>
      <c r="R275" s="22"/>
    </row>
    <row r="276" spans="1:18" s="21" customFormat="1" x14ac:dyDescent="0.25">
      <c r="A276" s="168"/>
      <c r="B276" s="66"/>
      <c r="C276" s="182"/>
      <c r="D276" s="192"/>
      <c r="E276" s="38" t="s">
        <v>20</v>
      </c>
      <c r="F276" s="38" t="s">
        <v>21</v>
      </c>
      <c r="G276" s="38" t="s">
        <v>22</v>
      </c>
      <c r="H276" s="38" t="s">
        <v>23</v>
      </c>
      <c r="I276" s="38" t="s">
        <v>24</v>
      </c>
      <c r="J276" s="38" t="s">
        <v>32</v>
      </c>
      <c r="K276" s="38" t="s">
        <v>186</v>
      </c>
      <c r="L276" s="171"/>
      <c r="M276" s="146"/>
      <c r="N276" s="163"/>
      <c r="O276" s="22"/>
      <c r="P276" s="22"/>
      <c r="Q276" s="22"/>
      <c r="R276" s="22"/>
    </row>
    <row r="277" spans="1:18" s="21" customFormat="1" x14ac:dyDescent="0.25">
      <c r="A277" s="15" t="s">
        <v>279</v>
      </c>
      <c r="B277" s="166" t="s">
        <v>278</v>
      </c>
      <c r="C277" s="166" t="s">
        <v>124</v>
      </c>
      <c r="D277" s="39" t="s">
        <v>25</v>
      </c>
      <c r="E277" s="47"/>
      <c r="F277" s="46"/>
      <c r="G277" s="46"/>
      <c r="H277" s="46"/>
      <c r="I277" s="46"/>
      <c r="J277" s="46"/>
      <c r="K277" s="46"/>
      <c r="L277" s="169">
        <v>59</v>
      </c>
      <c r="M277" s="129">
        <f t="shared" ref="M277:M279" si="70">PRODUCT(L277*0.5)</f>
        <v>29.5</v>
      </c>
      <c r="N277" s="159">
        <f t="shared" ref="N277:N279" si="71">PRODUCT(M277*E277+M277*F277+M277*G277+M277*H277+M277*I277+M277*J277+M277*K277)</f>
        <v>0</v>
      </c>
      <c r="O277" s="22"/>
      <c r="P277" s="22"/>
      <c r="Q277" s="22"/>
      <c r="R277" s="22"/>
    </row>
    <row r="278" spans="1:18" s="21" customFormat="1" x14ac:dyDescent="0.25">
      <c r="A278" s="167" t="s">
        <v>280</v>
      </c>
      <c r="B278" s="166" t="s">
        <v>278</v>
      </c>
      <c r="C278" s="166" t="s">
        <v>282</v>
      </c>
      <c r="D278" s="39" t="s">
        <v>25</v>
      </c>
      <c r="E278" s="47"/>
      <c r="F278" s="46"/>
      <c r="G278" s="46"/>
      <c r="H278" s="46"/>
      <c r="I278" s="46"/>
      <c r="J278" s="46"/>
      <c r="K278" s="46"/>
      <c r="L278" s="169">
        <v>59</v>
      </c>
      <c r="M278" s="129">
        <f t="shared" si="70"/>
        <v>29.5</v>
      </c>
      <c r="N278" s="159">
        <f t="shared" si="71"/>
        <v>0</v>
      </c>
      <c r="O278" s="22"/>
      <c r="P278" s="22"/>
      <c r="Q278" s="22"/>
      <c r="R278" s="22"/>
    </row>
    <row r="279" spans="1:18" s="21" customFormat="1" x14ac:dyDescent="0.25">
      <c r="A279" s="167" t="s">
        <v>281</v>
      </c>
      <c r="B279" s="166" t="s">
        <v>278</v>
      </c>
      <c r="C279" s="166" t="s">
        <v>244</v>
      </c>
      <c r="D279" s="39" t="s">
        <v>25</v>
      </c>
      <c r="E279" s="47"/>
      <c r="F279" s="46"/>
      <c r="G279" s="46"/>
      <c r="H279" s="46"/>
      <c r="I279" s="46"/>
      <c r="J279" s="46"/>
      <c r="K279" s="46"/>
      <c r="L279" s="169">
        <v>59</v>
      </c>
      <c r="M279" s="129">
        <f t="shared" si="70"/>
        <v>29.5</v>
      </c>
      <c r="N279" s="159">
        <f t="shared" si="71"/>
        <v>0</v>
      </c>
      <c r="O279" s="22"/>
      <c r="P279" s="22"/>
      <c r="Q279" s="22"/>
      <c r="R279" s="22"/>
    </row>
    <row r="280" spans="1:18" s="21" customFormat="1" ht="5.25" customHeight="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59"/>
      <c r="M280" s="59"/>
      <c r="N280" s="75"/>
      <c r="O280" s="22"/>
      <c r="P280" s="22"/>
      <c r="Q280" s="22"/>
      <c r="R280" s="22"/>
    </row>
    <row r="281" spans="1:18" s="21" customFormat="1" ht="15.75" x14ac:dyDescent="0.25">
      <c r="A281" s="168"/>
      <c r="B281" s="143" t="s">
        <v>73</v>
      </c>
      <c r="C281" s="144"/>
      <c r="D281" s="122"/>
      <c r="E281" s="123"/>
      <c r="F281" s="123"/>
      <c r="G281" s="123"/>
      <c r="H281" s="123"/>
      <c r="I281" s="123"/>
      <c r="J281" s="123"/>
      <c r="K281" s="123"/>
      <c r="L281" s="170"/>
      <c r="M281" s="146"/>
      <c r="N281" s="163"/>
      <c r="O281" s="22"/>
      <c r="P281" s="22"/>
      <c r="Q281" s="22"/>
      <c r="R281" s="22"/>
    </row>
    <row r="282" spans="1:18" s="21" customFormat="1" ht="30.75" x14ac:dyDescent="0.25">
      <c r="A282" s="168"/>
      <c r="B282" s="172" t="s">
        <v>292</v>
      </c>
      <c r="C282" s="144"/>
      <c r="D282" s="122"/>
      <c r="E282" s="123"/>
      <c r="F282" s="123"/>
      <c r="G282" s="123"/>
      <c r="H282" s="123"/>
      <c r="I282" s="123"/>
      <c r="J282" s="123"/>
      <c r="K282" s="123"/>
      <c r="L282" s="170"/>
      <c r="M282" s="146"/>
      <c r="N282" s="163"/>
      <c r="O282" s="22"/>
      <c r="P282" s="22"/>
      <c r="Q282" s="22"/>
      <c r="R282" s="22"/>
    </row>
    <row r="283" spans="1:18" s="21" customFormat="1" x14ac:dyDescent="0.25">
      <c r="A283" s="168"/>
      <c r="B283" s="144"/>
      <c r="C283" s="144"/>
      <c r="D283" s="137"/>
      <c r="E283" s="38" t="s">
        <v>20</v>
      </c>
      <c r="F283" s="38" t="s">
        <v>21</v>
      </c>
      <c r="G283" s="38" t="s">
        <v>22</v>
      </c>
      <c r="H283" s="38" t="s">
        <v>23</v>
      </c>
      <c r="I283" s="38" t="s">
        <v>24</v>
      </c>
      <c r="J283" s="38" t="s">
        <v>32</v>
      </c>
      <c r="K283" s="48"/>
      <c r="L283" s="171"/>
      <c r="M283" s="146"/>
      <c r="N283" s="163"/>
      <c r="O283" s="22"/>
      <c r="P283" s="22"/>
      <c r="Q283" s="22"/>
      <c r="R283" s="22"/>
    </row>
    <row r="284" spans="1:18" s="21" customFormat="1" x14ac:dyDescent="0.25">
      <c r="A284" s="167"/>
      <c r="B284" s="166"/>
      <c r="C284" s="166"/>
      <c r="D284" s="39" t="s">
        <v>25</v>
      </c>
      <c r="E284" s="46"/>
      <c r="F284" s="46"/>
      <c r="G284" s="46"/>
      <c r="H284" s="46"/>
      <c r="I284" s="46"/>
      <c r="J284" s="46"/>
      <c r="K284" s="46"/>
      <c r="L284" s="169">
        <v>0</v>
      </c>
      <c r="M284" s="129">
        <v>0</v>
      </c>
      <c r="N284" s="159">
        <f t="shared" ref="N284:N299" si="72">PRODUCT(M284*E284+M284*F284+M284*G284+M284*H284+M284*I284+M284*J284)</f>
        <v>0</v>
      </c>
      <c r="O284" s="22"/>
      <c r="P284" s="22"/>
      <c r="Q284" s="22"/>
      <c r="R284" s="22"/>
    </row>
    <row r="285" spans="1:18" s="21" customFormat="1" x14ac:dyDescent="0.25">
      <c r="A285" s="167"/>
      <c r="B285" s="166"/>
      <c r="C285" s="166"/>
      <c r="D285" s="39" t="s">
        <v>25</v>
      </c>
      <c r="E285" s="46"/>
      <c r="F285" s="46"/>
      <c r="G285" s="46"/>
      <c r="H285" s="46"/>
      <c r="I285" s="46"/>
      <c r="J285" s="46"/>
      <c r="K285" s="46"/>
      <c r="L285" s="169">
        <v>0</v>
      </c>
      <c r="M285" s="129">
        <v>0</v>
      </c>
      <c r="N285" s="159">
        <f t="shared" si="72"/>
        <v>0</v>
      </c>
      <c r="O285" s="22"/>
      <c r="P285" s="22"/>
      <c r="Q285" s="22"/>
      <c r="R285" s="22"/>
    </row>
    <row r="286" spans="1:18" s="21" customFormat="1" x14ac:dyDescent="0.25">
      <c r="A286" s="167"/>
      <c r="B286" s="166"/>
      <c r="C286" s="166"/>
      <c r="D286" s="39" t="s">
        <v>25</v>
      </c>
      <c r="E286" s="46"/>
      <c r="F286" s="46"/>
      <c r="G286" s="46"/>
      <c r="H286" s="46"/>
      <c r="I286" s="46"/>
      <c r="J286" s="46"/>
      <c r="K286" s="46"/>
      <c r="L286" s="169">
        <v>0</v>
      </c>
      <c r="M286" s="129">
        <v>0</v>
      </c>
      <c r="N286" s="159">
        <f t="shared" si="72"/>
        <v>0</v>
      </c>
      <c r="O286" s="22"/>
      <c r="P286" s="22"/>
      <c r="Q286" s="22"/>
      <c r="R286" s="22"/>
    </row>
    <row r="287" spans="1:18" s="21" customFormat="1" x14ac:dyDescent="0.25">
      <c r="A287" s="167"/>
      <c r="B287" s="166"/>
      <c r="C287" s="166"/>
      <c r="D287" s="39" t="s">
        <v>25</v>
      </c>
      <c r="E287" s="46"/>
      <c r="F287" s="46"/>
      <c r="G287" s="46"/>
      <c r="H287" s="46"/>
      <c r="I287" s="46"/>
      <c r="J287" s="46"/>
      <c r="K287" s="46"/>
      <c r="L287" s="169">
        <v>0</v>
      </c>
      <c r="M287" s="129">
        <v>0</v>
      </c>
      <c r="N287" s="159">
        <f t="shared" si="72"/>
        <v>0</v>
      </c>
      <c r="O287" s="22"/>
      <c r="P287" s="22"/>
      <c r="Q287" s="22"/>
      <c r="R287" s="22"/>
    </row>
    <row r="288" spans="1:18" s="21" customFormat="1" x14ac:dyDescent="0.25">
      <c r="A288" s="167"/>
      <c r="B288" s="166"/>
      <c r="C288" s="166"/>
      <c r="D288" s="39" t="s">
        <v>25</v>
      </c>
      <c r="E288" s="46"/>
      <c r="F288" s="46"/>
      <c r="G288" s="46"/>
      <c r="H288" s="46"/>
      <c r="I288" s="46"/>
      <c r="J288" s="46"/>
      <c r="K288" s="46"/>
      <c r="L288" s="169">
        <v>0</v>
      </c>
      <c r="M288" s="129">
        <v>0</v>
      </c>
      <c r="N288" s="159">
        <f t="shared" si="72"/>
        <v>0</v>
      </c>
      <c r="O288" s="22"/>
      <c r="P288" s="22"/>
      <c r="Q288" s="22"/>
      <c r="R288" s="22"/>
    </row>
    <row r="289" spans="1:18" s="21" customFormat="1" x14ac:dyDescent="0.25">
      <c r="A289" s="167"/>
      <c r="B289" s="166"/>
      <c r="C289" s="166"/>
      <c r="D289" s="39" t="s">
        <v>25</v>
      </c>
      <c r="E289" s="46"/>
      <c r="F289" s="46"/>
      <c r="G289" s="46"/>
      <c r="H289" s="46"/>
      <c r="I289" s="46"/>
      <c r="J289" s="46"/>
      <c r="K289" s="46"/>
      <c r="L289" s="169">
        <v>0</v>
      </c>
      <c r="M289" s="129">
        <v>0</v>
      </c>
      <c r="N289" s="159">
        <f t="shared" ref="N289:N293" si="73">PRODUCT(M289*E289+M289*F289+M289*G289+M289*H289+M289*I289+M289*J289)</f>
        <v>0</v>
      </c>
      <c r="O289" s="22"/>
      <c r="P289" s="22"/>
      <c r="Q289" s="22"/>
      <c r="R289" s="22"/>
    </row>
    <row r="290" spans="1:18" s="21" customFormat="1" x14ac:dyDescent="0.25">
      <c r="A290" s="167"/>
      <c r="B290" s="166"/>
      <c r="C290" s="166"/>
      <c r="D290" s="39" t="s">
        <v>25</v>
      </c>
      <c r="E290" s="46"/>
      <c r="F290" s="46"/>
      <c r="G290" s="46"/>
      <c r="H290" s="46"/>
      <c r="I290" s="46"/>
      <c r="J290" s="46"/>
      <c r="K290" s="46"/>
      <c r="L290" s="169">
        <v>0</v>
      </c>
      <c r="M290" s="129">
        <v>0</v>
      </c>
      <c r="N290" s="159">
        <f t="shared" si="73"/>
        <v>0</v>
      </c>
      <c r="O290" s="22"/>
      <c r="P290" s="22"/>
      <c r="Q290" s="22"/>
      <c r="R290" s="22"/>
    </row>
    <row r="291" spans="1:18" s="21" customFormat="1" x14ac:dyDescent="0.25">
      <c r="A291" s="167"/>
      <c r="B291" s="166"/>
      <c r="C291" s="166"/>
      <c r="D291" s="39" t="s">
        <v>25</v>
      </c>
      <c r="E291" s="46"/>
      <c r="F291" s="46"/>
      <c r="G291" s="46"/>
      <c r="H291" s="46"/>
      <c r="I291" s="46"/>
      <c r="J291" s="46"/>
      <c r="K291" s="46"/>
      <c r="L291" s="169">
        <v>0</v>
      </c>
      <c r="M291" s="129">
        <v>0</v>
      </c>
      <c r="N291" s="159">
        <f t="shared" si="73"/>
        <v>0</v>
      </c>
      <c r="O291" s="22"/>
      <c r="P291" s="22"/>
      <c r="Q291" s="22"/>
      <c r="R291" s="22"/>
    </row>
    <row r="292" spans="1:18" s="21" customFormat="1" x14ac:dyDescent="0.25">
      <c r="A292" s="167"/>
      <c r="B292" s="166"/>
      <c r="C292" s="166"/>
      <c r="D292" s="39" t="s">
        <v>25</v>
      </c>
      <c r="E292" s="46"/>
      <c r="F292" s="46"/>
      <c r="G292" s="46"/>
      <c r="H292" s="46"/>
      <c r="I292" s="46"/>
      <c r="J292" s="46"/>
      <c r="K292" s="46"/>
      <c r="L292" s="169">
        <v>0</v>
      </c>
      <c r="M292" s="129">
        <v>0</v>
      </c>
      <c r="N292" s="159">
        <f t="shared" si="73"/>
        <v>0</v>
      </c>
      <c r="O292" s="22"/>
      <c r="P292" s="22"/>
      <c r="Q292" s="22"/>
      <c r="R292" s="22"/>
    </row>
    <row r="293" spans="1:18" s="21" customFormat="1" x14ac:dyDescent="0.25">
      <c r="A293" s="167"/>
      <c r="B293" s="166"/>
      <c r="C293" s="166"/>
      <c r="D293" s="39" t="s">
        <v>25</v>
      </c>
      <c r="E293" s="46"/>
      <c r="F293" s="46"/>
      <c r="G293" s="46"/>
      <c r="H293" s="46"/>
      <c r="I293" s="46"/>
      <c r="J293" s="46"/>
      <c r="K293" s="46"/>
      <c r="L293" s="169">
        <v>0</v>
      </c>
      <c r="M293" s="129">
        <v>0</v>
      </c>
      <c r="N293" s="159">
        <f t="shared" si="73"/>
        <v>0</v>
      </c>
      <c r="O293" s="22"/>
      <c r="P293" s="22"/>
      <c r="Q293" s="22"/>
      <c r="R293" s="22"/>
    </row>
    <row r="294" spans="1:18" s="21" customFormat="1" x14ac:dyDescent="0.25">
      <c r="A294" s="167"/>
      <c r="B294" s="166"/>
      <c r="C294" s="166"/>
      <c r="D294" s="39" t="s">
        <v>25</v>
      </c>
      <c r="E294" s="46"/>
      <c r="F294" s="46"/>
      <c r="G294" s="46"/>
      <c r="H294" s="46"/>
      <c r="I294" s="46"/>
      <c r="J294" s="46"/>
      <c r="K294" s="46"/>
      <c r="L294" s="169">
        <v>0</v>
      </c>
      <c r="M294" s="129">
        <v>0</v>
      </c>
      <c r="N294" s="159">
        <f t="shared" si="72"/>
        <v>0</v>
      </c>
      <c r="O294" s="22"/>
      <c r="P294" s="22"/>
      <c r="Q294" s="22"/>
      <c r="R294" s="22"/>
    </row>
    <row r="295" spans="1:18" s="21" customFormat="1" x14ac:dyDescent="0.25">
      <c r="A295" s="167"/>
      <c r="B295" s="166"/>
      <c r="C295" s="166"/>
      <c r="D295" s="39" t="s">
        <v>25</v>
      </c>
      <c r="E295" s="46"/>
      <c r="F295" s="46"/>
      <c r="G295" s="46"/>
      <c r="H295" s="46"/>
      <c r="I295" s="46"/>
      <c r="J295" s="46"/>
      <c r="K295" s="46"/>
      <c r="L295" s="169">
        <v>0</v>
      </c>
      <c r="M295" s="129">
        <v>0</v>
      </c>
      <c r="N295" s="159">
        <f t="shared" si="72"/>
        <v>0</v>
      </c>
      <c r="O295" s="22"/>
      <c r="P295" s="22"/>
      <c r="Q295" s="22"/>
      <c r="R295" s="22"/>
    </row>
    <row r="296" spans="1:18" s="21" customFormat="1" x14ac:dyDescent="0.25">
      <c r="A296" s="167"/>
      <c r="B296" s="166"/>
      <c r="C296" s="166"/>
      <c r="D296" s="39" t="s">
        <v>25</v>
      </c>
      <c r="E296" s="46"/>
      <c r="F296" s="46"/>
      <c r="G296" s="46"/>
      <c r="H296" s="46"/>
      <c r="I296" s="46"/>
      <c r="J296" s="46"/>
      <c r="K296" s="46"/>
      <c r="L296" s="169">
        <v>0</v>
      </c>
      <c r="M296" s="129">
        <v>0</v>
      </c>
      <c r="N296" s="159">
        <f t="shared" si="72"/>
        <v>0</v>
      </c>
      <c r="O296" s="22"/>
      <c r="P296" s="22"/>
      <c r="Q296" s="22"/>
      <c r="R296" s="22"/>
    </row>
    <row r="297" spans="1:18" s="21" customFormat="1" x14ac:dyDescent="0.25">
      <c r="A297" s="167"/>
      <c r="B297" s="166"/>
      <c r="C297" s="166"/>
      <c r="D297" s="39" t="s">
        <v>25</v>
      </c>
      <c r="E297" s="46"/>
      <c r="F297" s="46"/>
      <c r="G297" s="46"/>
      <c r="H297" s="46"/>
      <c r="I297" s="46"/>
      <c r="J297" s="46"/>
      <c r="K297" s="46"/>
      <c r="L297" s="169">
        <v>0</v>
      </c>
      <c r="M297" s="129">
        <v>0</v>
      </c>
      <c r="N297" s="159">
        <f t="shared" si="72"/>
        <v>0</v>
      </c>
      <c r="O297" s="22"/>
      <c r="P297" s="22"/>
      <c r="Q297" s="22"/>
      <c r="R297" s="22"/>
    </row>
    <row r="298" spans="1:18" s="21" customFormat="1" x14ac:dyDescent="0.25">
      <c r="A298" s="167"/>
      <c r="B298" s="166"/>
      <c r="C298" s="166"/>
      <c r="D298" s="39" t="s">
        <v>25</v>
      </c>
      <c r="E298" s="46"/>
      <c r="F298" s="46"/>
      <c r="G298" s="46"/>
      <c r="H298" s="46"/>
      <c r="I298" s="46"/>
      <c r="J298" s="46"/>
      <c r="K298" s="46"/>
      <c r="L298" s="169">
        <v>0</v>
      </c>
      <c r="M298" s="129">
        <v>0</v>
      </c>
      <c r="N298" s="159">
        <f t="shared" si="72"/>
        <v>0</v>
      </c>
      <c r="O298" s="22"/>
      <c r="P298" s="22"/>
      <c r="Q298" s="22"/>
      <c r="R298" s="22"/>
    </row>
    <row r="299" spans="1:18" s="21" customFormat="1" x14ac:dyDescent="0.25">
      <c r="A299" s="167"/>
      <c r="B299" s="166"/>
      <c r="C299" s="166"/>
      <c r="D299" s="39" t="s">
        <v>25</v>
      </c>
      <c r="E299" s="46"/>
      <c r="F299" s="46"/>
      <c r="G299" s="46"/>
      <c r="H299" s="46"/>
      <c r="I299" s="46"/>
      <c r="J299" s="46"/>
      <c r="K299" s="46"/>
      <c r="L299" s="169">
        <v>0</v>
      </c>
      <c r="M299" s="129">
        <v>0</v>
      </c>
      <c r="N299" s="159">
        <f t="shared" si="72"/>
        <v>0</v>
      </c>
      <c r="O299" s="22"/>
      <c r="P299" s="22"/>
      <c r="Q299" s="22"/>
      <c r="R299" s="22"/>
    </row>
    <row r="300" spans="1:18" ht="6" customHeight="1" x14ac:dyDescent="0.2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6"/>
      <c r="M300" s="86"/>
      <c r="N300" s="87"/>
    </row>
    <row r="301" spans="1:18" ht="15.75" x14ac:dyDescent="0.25">
      <c r="A301" s="96"/>
      <c r="B301" s="132" t="s">
        <v>40</v>
      </c>
      <c r="C301" s="91"/>
      <c r="D301" s="93"/>
      <c r="E301" s="93"/>
      <c r="F301" s="93"/>
      <c r="G301" s="93"/>
      <c r="H301" s="93"/>
      <c r="I301" s="93"/>
      <c r="J301" s="93"/>
      <c r="K301" s="93"/>
      <c r="L301" s="95"/>
      <c r="M301" s="95"/>
      <c r="N301" s="106"/>
    </row>
    <row r="302" spans="1:18" x14ac:dyDescent="0.25">
      <c r="A302" s="133" t="s">
        <v>57</v>
      </c>
      <c r="B302" s="97" t="s">
        <v>41</v>
      </c>
      <c r="C302" s="97" t="s">
        <v>42</v>
      </c>
      <c r="D302" s="39" t="s">
        <v>25</v>
      </c>
      <c r="E302" s="46"/>
      <c r="F302" s="110"/>
      <c r="G302" s="111"/>
      <c r="H302" s="111"/>
      <c r="I302" s="111"/>
      <c r="J302" s="112"/>
      <c r="K302" s="115"/>
      <c r="L302" s="128">
        <v>22</v>
      </c>
      <c r="M302" s="88">
        <v>11</v>
      </c>
      <c r="N302" s="89">
        <f t="shared" ref="N302:N314" si="74">PRODUCT(E302*M302)</f>
        <v>0</v>
      </c>
    </row>
    <row r="303" spans="1:18" x14ac:dyDescent="0.25">
      <c r="A303" s="133" t="s">
        <v>58</v>
      </c>
      <c r="B303" s="97" t="s">
        <v>52</v>
      </c>
      <c r="C303" s="97" t="s">
        <v>26</v>
      </c>
      <c r="D303" s="39" t="s">
        <v>25</v>
      </c>
      <c r="E303" s="46"/>
      <c r="F303" s="110"/>
      <c r="G303" s="111"/>
      <c r="H303" s="111"/>
      <c r="I303" s="111"/>
      <c r="J303" s="112"/>
      <c r="K303" s="112"/>
      <c r="L303" s="129">
        <v>22</v>
      </c>
      <c r="M303" s="88">
        <v>11</v>
      </c>
      <c r="N303" s="73">
        <f t="shared" si="74"/>
        <v>0</v>
      </c>
    </row>
    <row r="304" spans="1:18" x14ac:dyDescent="0.25">
      <c r="A304" s="133" t="s">
        <v>59</v>
      </c>
      <c r="B304" s="97" t="s">
        <v>43</v>
      </c>
      <c r="C304" s="97" t="s">
        <v>44</v>
      </c>
      <c r="D304" s="39" t="s">
        <v>25</v>
      </c>
      <c r="E304" s="46"/>
      <c r="F304" s="110"/>
      <c r="G304" s="111"/>
      <c r="H304" s="111"/>
      <c r="I304" s="111"/>
      <c r="J304" s="112"/>
      <c r="K304" s="112"/>
      <c r="L304" s="129">
        <v>22</v>
      </c>
      <c r="M304" s="72">
        <v>11</v>
      </c>
      <c r="N304" s="73">
        <f t="shared" si="74"/>
        <v>0</v>
      </c>
    </row>
    <row r="305" spans="1:18" x14ac:dyDescent="0.25">
      <c r="A305" s="133" t="s">
        <v>60</v>
      </c>
      <c r="B305" s="97" t="s">
        <v>46</v>
      </c>
      <c r="C305" s="97" t="s">
        <v>33</v>
      </c>
      <c r="D305" s="39" t="s">
        <v>25</v>
      </c>
      <c r="E305" s="46"/>
      <c r="F305" s="110"/>
      <c r="G305" s="111"/>
      <c r="H305" s="111"/>
      <c r="I305" s="111"/>
      <c r="J305" s="112"/>
      <c r="K305" s="112"/>
      <c r="L305" s="129">
        <v>22</v>
      </c>
      <c r="M305" s="72">
        <v>11</v>
      </c>
      <c r="N305" s="73">
        <f t="shared" si="74"/>
        <v>0</v>
      </c>
    </row>
    <row r="306" spans="1:18" x14ac:dyDescent="0.25">
      <c r="A306" s="133" t="s">
        <v>61</v>
      </c>
      <c r="B306" s="97" t="s">
        <v>46</v>
      </c>
      <c r="C306" s="97" t="s">
        <v>26</v>
      </c>
      <c r="D306" s="39" t="s">
        <v>25</v>
      </c>
      <c r="E306" s="46"/>
      <c r="F306" s="110"/>
      <c r="G306" s="111"/>
      <c r="H306" s="111"/>
      <c r="I306" s="111"/>
      <c r="J306" s="112"/>
      <c r="K306" s="112"/>
      <c r="L306" s="129">
        <v>22</v>
      </c>
      <c r="M306" s="72">
        <v>11</v>
      </c>
      <c r="N306" s="73">
        <f t="shared" si="74"/>
        <v>0</v>
      </c>
    </row>
    <row r="307" spans="1:18" x14ac:dyDescent="0.25">
      <c r="A307" s="133" t="s">
        <v>62</v>
      </c>
      <c r="B307" s="97" t="s">
        <v>46</v>
      </c>
      <c r="C307" s="97" t="s">
        <v>47</v>
      </c>
      <c r="D307" s="39" t="s">
        <v>25</v>
      </c>
      <c r="E307" s="46"/>
      <c r="F307" s="110"/>
      <c r="G307" s="111"/>
      <c r="H307" s="111"/>
      <c r="I307" s="111"/>
      <c r="J307" s="112"/>
      <c r="K307" s="112"/>
      <c r="L307" s="129">
        <v>22</v>
      </c>
      <c r="M307" s="72">
        <v>11</v>
      </c>
      <c r="N307" s="73">
        <f t="shared" si="74"/>
        <v>0</v>
      </c>
    </row>
    <row r="308" spans="1:18" x14ac:dyDescent="0.25">
      <c r="A308" s="133" t="s">
        <v>63</v>
      </c>
      <c r="B308" s="97" t="s">
        <v>48</v>
      </c>
      <c r="C308" s="97" t="s">
        <v>26</v>
      </c>
      <c r="D308" s="39" t="s">
        <v>25</v>
      </c>
      <c r="E308" s="46"/>
      <c r="F308" s="110"/>
      <c r="G308" s="111"/>
      <c r="H308" s="111"/>
      <c r="I308" s="111"/>
      <c r="J308" s="112"/>
      <c r="K308" s="112"/>
      <c r="L308" s="129">
        <v>22</v>
      </c>
      <c r="M308" s="72">
        <v>11</v>
      </c>
      <c r="N308" s="73">
        <f t="shared" si="74"/>
        <v>0</v>
      </c>
    </row>
    <row r="309" spans="1:18" x14ac:dyDescent="0.25">
      <c r="A309" s="133" t="s">
        <v>64</v>
      </c>
      <c r="B309" s="97" t="s">
        <v>48</v>
      </c>
      <c r="C309" s="97" t="s">
        <v>47</v>
      </c>
      <c r="D309" s="39" t="s">
        <v>25</v>
      </c>
      <c r="E309" s="46"/>
      <c r="F309" s="110"/>
      <c r="G309" s="111"/>
      <c r="H309" s="111"/>
      <c r="I309" s="111"/>
      <c r="J309" s="112"/>
      <c r="K309" s="112"/>
      <c r="L309" s="129">
        <v>22</v>
      </c>
      <c r="M309" s="72">
        <v>11</v>
      </c>
      <c r="N309" s="73">
        <f t="shared" si="74"/>
        <v>0</v>
      </c>
    </row>
    <row r="310" spans="1:18" x14ac:dyDescent="0.25">
      <c r="A310" s="133" t="s">
        <v>65</v>
      </c>
      <c r="B310" s="97" t="s">
        <v>48</v>
      </c>
      <c r="C310" s="97" t="s">
        <v>49</v>
      </c>
      <c r="D310" s="39" t="s">
        <v>25</v>
      </c>
      <c r="E310" s="46"/>
      <c r="F310" s="110"/>
      <c r="G310" s="111"/>
      <c r="H310" s="111"/>
      <c r="I310" s="111"/>
      <c r="J310" s="112"/>
      <c r="K310" s="112"/>
      <c r="L310" s="129">
        <v>22</v>
      </c>
      <c r="M310" s="72">
        <v>11</v>
      </c>
      <c r="N310" s="73">
        <f t="shared" si="74"/>
        <v>0</v>
      </c>
    </row>
    <row r="311" spans="1:18" x14ac:dyDescent="0.25">
      <c r="A311" s="133" t="s">
        <v>66</v>
      </c>
      <c r="B311" s="97" t="s">
        <v>48</v>
      </c>
      <c r="C311" s="97" t="s">
        <v>67</v>
      </c>
      <c r="D311" s="39" t="s">
        <v>25</v>
      </c>
      <c r="E311" s="46"/>
      <c r="F311" s="110"/>
      <c r="G311" s="111"/>
      <c r="H311" s="111"/>
      <c r="I311" s="111"/>
      <c r="J311" s="112"/>
      <c r="K311" s="112"/>
      <c r="L311" s="129">
        <v>22</v>
      </c>
      <c r="M311" s="72">
        <v>11</v>
      </c>
      <c r="N311" s="73">
        <f t="shared" si="74"/>
        <v>0</v>
      </c>
    </row>
    <row r="312" spans="1:18" x14ac:dyDescent="0.25">
      <c r="A312" s="133" t="s">
        <v>70</v>
      </c>
      <c r="B312" s="97" t="s">
        <v>50</v>
      </c>
      <c r="C312" s="97" t="s">
        <v>47</v>
      </c>
      <c r="D312" s="39" t="s">
        <v>25</v>
      </c>
      <c r="E312" s="46"/>
      <c r="F312" s="110"/>
      <c r="G312" s="111"/>
      <c r="H312" s="111"/>
      <c r="I312" s="111"/>
      <c r="J312" s="112"/>
      <c r="K312" s="112"/>
      <c r="L312" s="129">
        <v>29</v>
      </c>
      <c r="M312" s="72">
        <v>14.5</v>
      </c>
      <c r="N312" s="73">
        <f t="shared" si="74"/>
        <v>0</v>
      </c>
    </row>
    <row r="313" spans="1:18" x14ac:dyDescent="0.25">
      <c r="A313" s="133" t="s">
        <v>68</v>
      </c>
      <c r="B313" s="97" t="s">
        <v>50</v>
      </c>
      <c r="C313" s="97" t="s">
        <v>51</v>
      </c>
      <c r="D313" s="39" t="s">
        <v>25</v>
      </c>
      <c r="E313" s="46"/>
      <c r="F313" s="110"/>
      <c r="G313" s="111"/>
      <c r="H313" s="111"/>
      <c r="I313" s="111"/>
      <c r="J313" s="112"/>
      <c r="K313" s="112"/>
      <c r="L313" s="129">
        <v>29</v>
      </c>
      <c r="M313" s="72">
        <v>14.5</v>
      </c>
      <c r="N313" s="73">
        <f t="shared" si="74"/>
        <v>0</v>
      </c>
    </row>
    <row r="314" spans="1:18" x14ac:dyDescent="0.25">
      <c r="A314" s="133" t="s">
        <v>69</v>
      </c>
      <c r="B314" s="97" t="s">
        <v>55</v>
      </c>
      <c r="C314" s="97" t="s">
        <v>45</v>
      </c>
      <c r="D314" s="39" t="s">
        <v>25</v>
      </c>
      <c r="E314" s="46"/>
      <c r="F314" s="113"/>
      <c r="G314" s="114"/>
      <c r="H314" s="114"/>
      <c r="I314" s="114"/>
      <c r="J314" s="115"/>
      <c r="K314" s="115"/>
      <c r="L314" s="129">
        <v>22</v>
      </c>
      <c r="M314" s="72">
        <v>11</v>
      </c>
      <c r="N314" s="73">
        <f t="shared" si="74"/>
        <v>0</v>
      </c>
    </row>
    <row r="315" spans="1:18" s="21" customFormat="1" x14ac:dyDescent="0.25">
      <c r="A315" s="107"/>
      <c r="B315" s="108"/>
      <c r="C315" s="108"/>
      <c r="D315" s="116"/>
      <c r="E315" s="117"/>
      <c r="F315" s="118"/>
      <c r="G315" s="118"/>
      <c r="H315" s="118"/>
      <c r="I315" s="118"/>
      <c r="J315" s="118"/>
      <c r="K315" s="118"/>
      <c r="L315" s="119"/>
      <c r="M315" s="109" t="s">
        <v>53</v>
      </c>
      <c r="N315" s="102">
        <f>SUM(N4:N314)</f>
        <v>0</v>
      </c>
      <c r="O315" s="22"/>
      <c r="P315" s="22"/>
      <c r="Q315" s="22"/>
      <c r="R315" s="22"/>
    </row>
    <row r="316" spans="1:18" x14ac:dyDescent="0.25">
      <c r="A316" s="99"/>
      <c r="B316" s="100"/>
      <c r="C316" s="100"/>
      <c r="D316" s="98"/>
      <c r="E316" s="98"/>
      <c r="F316" s="98"/>
      <c r="G316" s="98"/>
      <c r="H316" s="98"/>
      <c r="I316" s="98"/>
      <c r="J316" s="98"/>
      <c r="K316" s="98"/>
      <c r="L316" s="101"/>
      <c r="M316" s="101"/>
      <c r="N316" s="102"/>
    </row>
    <row r="317" spans="1:18" x14ac:dyDescent="0.25">
      <c r="A317" s="103"/>
      <c r="B317" s="91"/>
      <c r="C317" s="91"/>
      <c r="D317" s="90"/>
      <c r="E317" s="90"/>
      <c r="F317" s="90"/>
      <c r="G317" s="90"/>
      <c r="H317" s="90"/>
      <c r="I317" s="90"/>
      <c r="J317" s="90"/>
      <c r="K317" s="90"/>
      <c r="L317" s="92"/>
      <c r="M317" s="92"/>
      <c r="N317" s="104"/>
    </row>
    <row r="318" spans="1:18" x14ac:dyDescent="0.25">
      <c r="A318" s="103"/>
      <c r="B318" s="91"/>
      <c r="C318" s="91"/>
      <c r="D318" s="90"/>
      <c r="E318" s="90"/>
      <c r="F318" s="90"/>
      <c r="G318" s="90"/>
      <c r="H318" s="90"/>
      <c r="I318" s="90"/>
      <c r="J318" s="90"/>
      <c r="K318" s="90"/>
      <c r="L318" s="92"/>
      <c r="M318" s="92"/>
      <c r="N318" s="104"/>
    </row>
    <row r="319" spans="1:18" x14ac:dyDescent="0.25">
      <c r="A319" s="103"/>
      <c r="B319" s="91"/>
      <c r="C319" s="91"/>
      <c r="D319" s="90"/>
      <c r="E319" s="90"/>
      <c r="F319" s="90"/>
      <c r="G319" s="90"/>
      <c r="H319" s="90"/>
      <c r="I319" s="90"/>
      <c r="J319" s="90"/>
      <c r="K319" s="90"/>
      <c r="L319" s="92"/>
      <c r="M319" s="92"/>
      <c r="N319" s="104"/>
    </row>
    <row r="320" spans="1:18" x14ac:dyDescent="0.25">
      <c r="A320" s="103"/>
      <c r="B320" s="91"/>
      <c r="C320" s="91"/>
      <c r="D320" s="90"/>
      <c r="E320" s="90"/>
      <c r="F320" s="90"/>
      <c r="G320" s="90"/>
      <c r="H320" s="90"/>
      <c r="I320" s="90"/>
      <c r="J320" s="90"/>
      <c r="K320" s="90"/>
      <c r="L320" s="92"/>
      <c r="M320" s="92"/>
      <c r="N320" s="104"/>
    </row>
    <row r="321" spans="1:14" x14ac:dyDescent="0.25">
      <c r="A321" s="103"/>
      <c r="B321" s="91"/>
      <c r="C321" s="91"/>
      <c r="D321" s="90"/>
      <c r="E321" s="90"/>
      <c r="F321" s="90"/>
      <c r="G321" s="90"/>
      <c r="H321" s="90"/>
      <c r="I321" s="90"/>
      <c r="J321" s="90"/>
      <c r="K321" s="90"/>
      <c r="L321" s="92"/>
      <c r="M321" s="92"/>
      <c r="N321" s="104"/>
    </row>
    <row r="322" spans="1:14" x14ac:dyDescent="0.25">
      <c r="A322" s="103"/>
      <c r="B322" s="91"/>
      <c r="C322" s="91"/>
      <c r="D322" s="90"/>
      <c r="E322" s="90"/>
      <c r="F322" s="90"/>
      <c r="G322" s="90"/>
      <c r="H322" s="90"/>
      <c r="I322" s="90"/>
      <c r="J322" s="90"/>
      <c r="K322" s="90"/>
      <c r="L322" s="92"/>
      <c r="M322" s="92"/>
      <c r="N322" s="104"/>
    </row>
    <row r="323" spans="1:14" x14ac:dyDescent="0.25">
      <c r="A323" s="103"/>
      <c r="B323" s="91"/>
      <c r="C323" s="91"/>
      <c r="D323" s="90"/>
      <c r="E323" s="90"/>
      <c r="F323" s="90"/>
      <c r="G323" s="90"/>
      <c r="H323" s="90"/>
      <c r="I323" s="90"/>
      <c r="J323" s="90"/>
      <c r="K323" s="90"/>
      <c r="L323" s="92"/>
      <c r="M323" s="92"/>
      <c r="N323" s="104"/>
    </row>
    <row r="324" spans="1:14" x14ac:dyDescent="0.25">
      <c r="A324" s="103"/>
      <c r="B324" s="91"/>
      <c r="C324" s="91"/>
      <c r="D324" s="90"/>
      <c r="E324" s="90"/>
      <c r="F324" s="90"/>
      <c r="G324" s="90"/>
      <c r="H324" s="90"/>
      <c r="I324" s="90"/>
      <c r="J324" s="90"/>
      <c r="K324" s="90"/>
      <c r="L324" s="92"/>
      <c r="M324" s="92"/>
      <c r="N324" s="104"/>
    </row>
    <row r="325" spans="1:14" x14ac:dyDescent="0.25">
      <c r="A325" s="103"/>
      <c r="B325" s="91"/>
      <c r="C325" s="91"/>
      <c r="D325" s="90"/>
      <c r="E325" s="90"/>
      <c r="F325" s="90"/>
      <c r="G325" s="90"/>
      <c r="H325" s="90"/>
      <c r="I325" s="90"/>
      <c r="J325" s="90"/>
      <c r="K325" s="90"/>
      <c r="L325" s="92"/>
      <c r="M325" s="92"/>
      <c r="N325" s="104"/>
    </row>
    <row r="326" spans="1:14" x14ac:dyDescent="0.25">
      <c r="A326" s="103"/>
      <c r="B326" s="91"/>
      <c r="C326" s="91"/>
      <c r="D326" s="90"/>
      <c r="E326" s="90"/>
      <c r="F326" s="90"/>
      <c r="G326" s="90"/>
      <c r="H326" s="90"/>
      <c r="I326" s="90"/>
      <c r="J326" s="90"/>
      <c r="K326" s="90"/>
      <c r="L326" s="92"/>
      <c r="M326" s="92"/>
      <c r="N326" s="104"/>
    </row>
    <row r="327" spans="1:14" x14ac:dyDescent="0.25">
      <c r="A327" s="103"/>
      <c r="B327" s="91"/>
      <c r="C327" s="91"/>
      <c r="D327" s="90"/>
      <c r="E327" s="90"/>
      <c r="F327" s="90"/>
      <c r="G327" s="90"/>
      <c r="H327" s="90"/>
      <c r="I327" s="90"/>
      <c r="J327" s="90"/>
      <c r="K327" s="90"/>
      <c r="L327" s="92"/>
      <c r="M327" s="92"/>
      <c r="N327" s="104"/>
    </row>
    <row r="328" spans="1:14" x14ac:dyDescent="0.25">
      <c r="A328" s="103"/>
      <c r="B328" s="91"/>
      <c r="C328" s="91"/>
      <c r="D328" s="90"/>
      <c r="E328" s="90"/>
      <c r="F328" s="90"/>
      <c r="G328" s="90"/>
      <c r="H328" s="90"/>
      <c r="I328" s="90"/>
      <c r="J328" s="90"/>
      <c r="K328" s="90"/>
      <c r="L328" s="92"/>
      <c r="M328" s="92"/>
      <c r="N328" s="104"/>
    </row>
    <row r="329" spans="1:14" x14ac:dyDescent="0.25">
      <c r="A329" s="103"/>
      <c r="B329" s="91"/>
      <c r="C329" s="91"/>
      <c r="D329" s="90"/>
      <c r="E329" s="90"/>
      <c r="F329" s="90"/>
      <c r="G329" s="90"/>
      <c r="H329" s="90"/>
      <c r="I329" s="90"/>
      <c r="J329" s="90"/>
      <c r="K329" s="90"/>
      <c r="L329" s="92"/>
      <c r="M329" s="92"/>
      <c r="N329" s="104"/>
    </row>
    <row r="330" spans="1:14" x14ac:dyDescent="0.25">
      <c r="A330" s="105"/>
      <c r="B330" s="94"/>
      <c r="C330" s="94"/>
      <c r="D330" s="93"/>
      <c r="E330" s="93"/>
      <c r="F330" s="93"/>
      <c r="G330" s="93"/>
      <c r="H330" s="93"/>
      <c r="I330" s="93"/>
      <c r="J330" s="93"/>
      <c r="K330" s="93"/>
      <c r="L330" s="95"/>
      <c r="M330" s="95"/>
      <c r="N330" s="106"/>
    </row>
  </sheetData>
  <customSheetViews>
    <customSheetView guid="{CEBACCDD-93E3-4DEF-8782-2727885401F4}">
      <selection sqref="A1:D14"/>
      <pageMargins left="0.7" right="0.7" top="0.75" bottom="0.75" header="0.3" footer="0.3"/>
    </customSheetView>
  </customSheetViews>
  <mergeCells count="5">
    <mergeCell ref="A55:D55"/>
    <mergeCell ref="A47:D47"/>
    <mergeCell ref="E1:I1"/>
    <mergeCell ref="A3:D3"/>
    <mergeCell ref="A40:D40"/>
  </mergeCells>
  <pageMargins left="0" right="0" top="0.25" bottom="0.75" header="0" footer="0.3"/>
  <pageSetup orientation="landscape" r:id="rId1"/>
  <headerFooter>
    <oddFooter>&amp;CSpring 2020 
Orvis Embroidery Products Page &amp;P of &amp;N</oddFooter>
  </headerFooter>
  <rowBreaks count="8" manualBreakCount="8">
    <brk id="38" max="13" man="1"/>
    <brk id="74" max="13" man="1"/>
    <brk id="112" max="13" man="1"/>
    <brk id="151" max="13" man="1"/>
    <brk id="188" max="13" man="1"/>
    <brk id="227" max="13" man="1"/>
    <brk id="266" max="13" man="1"/>
    <brk id="30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PRODUCT</vt:lpstr>
      <vt:lpstr>INSTRUCTIONS!Print_Area</vt:lpstr>
      <vt:lpstr>PRODUCT!Print_Area</vt:lpstr>
      <vt:lpstr>PRODUCT!Print_Titles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2015-08-18T20:54:40Z</dcterms:created>
  <dcterms:modified xsi:type="dcterms:W3CDTF">2019-07-09T15:15:53Z</dcterms:modified>
</cp:coreProperties>
</file>